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WilliamGreenberg/Desktop/Area 3/2019 September Council Meeting/"/>
    </mc:Choice>
  </mc:AlternateContent>
  <xr:revisionPtr revIDLastSave="0" documentId="8_{E180D05A-44A6-0741-ACDB-06E3A2B01ED6}" xr6:coauthVersionLast="44" xr6:coauthVersionMax="44" xr10:uidLastSave="{00000000-0000-0000-0000-000000000000}"/>
  <bookViews>
    <workbookView xWindow="16440" yWindow="2280" windowWidth="29040" windowHeight="15840" xr2:uid="{00000000-000D-0000-FFFF-FFFF00000000}"/>
  </bookViews>
  <sheets>
    <sheet name="Area 3 Qtrly Report " sheetId="1" r:id="rId1"/>
    <sheet name="MEETING TOTALS" sheetId="11" r:id="rId2"/>
    <sheet name="AREA 3 DETAIL " sheetId="10" r:id="rId3"/>
    <sheet name="Area IV Yr" sheetId="8" state="hidden" r:id="rId4"/>
    <sheet name="Area 4 Q4 08" sheetId="7" state="hidden" r:id="rId5"/>
  </sheets>
  <definedNames>
    <definedName name="_xlnm.Print_Area" localSheetId="0">'Area 3 Qtrly Report '!$A$1:$G$30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0" i="10" l="1"/>
  <c r="F14" i="1" s="1"/>
  <c r="B8" i="11" l="1"/>
  <c r="F10" i="1" l="1"/>
  <c r="A173" i="10" l="1"/>
  <c r="A119" i="10"/>
  <c r="A50" i="10"/>
  <c r="G11" i="10" l="1"/>
  <c r="F12" i="1" s="1"/>
  <c r="G173" i="10" l="1"/>
  <c r="G119" i="10"/>
  <c r="C8" i="11" l="1"/>
  <c r="F16" i="1" l="1"/>
  <c r="B20" i="1"/>
  <c r="F18" i="1"/>
  <c r="F6" i="8"/>
  <c r="F24" i="8"/>
  <c r="H16" i="7"/>
  <c r="I16" i="7"/>
  <c r="J16" i="7" s="1"/>
  <c r="I8" i="7"/>
  <c r="J8" i="7" s="1"/>
  <c r="H8" i="7"/>
  <c r="F26" i="8" l="1"/>
  <c r="F20" i="1"/>
  <c r="F23" i="1" l="1"/>
  <c r="F26" i="1" s="1"/>
</calcChain>
</file>

<file path=xl/sharedStrings.xml><?xml version="1.0" encoding="utf-8"?>
<sst xmlns="http://schemas.openxmlformats.org/spreadsheetml/2006/main" count="199" uniqueCount="114">
  <si>
    <t>Area Council Block Grant Expenses Quarterly Report</t>
  </si>
  <si>
    <t>1st Quarter Expenses</t>
  </si>
  <si>
    <t>4th Quarter Expenses</t>
  </si>
  <si>
    <t>Remaining Grant</t>
  </si>
  <si>
    <t>2nd Quarter Expenses</t>
  </si>
  <si>
    <t>Area 4</t>
  </si>
  <si>
    <t>M311080 Mohammad Rafique Shaik</t>
  </si>
  <si>
    <t>Transfer to Area 4-Dr Seligman</t>
  </si>
  <si>
    <t>3rd Quarter Expenses</t>
  </si>
  <si>
    <t>Month</t>
  </si>
  <si>
    <t>Account</t>
  </si>
  <si>
    <t>Sub-Account</t>
  </si>
  <si>
    <t>Check#-Ref</t>
  </si>
  <si>
    <t>Date</t>
  </si>
  <si>
    <t>Description</t>
  </si>
  <si>
    <t>Debit</t>
  </si>
  <si>
    <t>Credit</t>
  </si>
  <si>
    <t>01-08</t>
  </si>
  <si>
    <t>7106</t>
  </si>
  <si>
    <t>83053-30-000-0</t>
  </si>
  <si>
    <t>002326</t>
  </si>
  <si>
    <t>P01 ACTIVI</t>
  </si>
  <si>
    <t>Import Monthly Activity</t>
  </si>
  <si>
    <t>03-08</t>
  </si>
  <si>
    <t>002329</t>
  </si>
  <si>
    <t>P03 ACTIVI</t>
  </si>
  <si>
    <t>05-08</t>
  </si>
  <si>
    <t>002342</t>
  </si>
  <si>
    <t>1588</t>
  </si>
  <si>
    <t>06-08</t>
  </si>
  <si>
    <t>002345</t>
  </si>
  <si>
    <t>LR</t>
  </si>
  <si>
    <t>Total Through Q2</t>
  </si>
  <si>
    <t>07-08</t>
  </si>
  <si>
    <t>002346</t>
  </si>
  <si>
    <t>3781</t>
  </si>
  <si>
    <t>M34299 Shastri Swaminathan MD</t>
  </si>
  <si>
    <t>Correct Trans to Area 4-Seligm</t>
  </si>
  <si>
    <t>08-08</t>
  </si>
  <si>
    <t>002368</t>
  </si>
  <si>
    <t>5075</t>
  </si>
  <si>
    <t>M41315 Clarence Chou</t>
  </si>
  <si>
    <t>5521</t>
  </si>
  <si>
    <t>M81025 Stacey Herbster</t>
  </si>
  <si>
    <t>Net</t>
  </si>
  <si>
    <t>Total Quarter 3</t>
  </si>
  <si>
    <t>Area IV</t>
  </si>
  <si>
    <t>Post</t>
  </si>
  <si>
    <t>GL</t>
  </si>
  <si>
    <t>6191</t>
  </si>
  <si>
    <t>V10050 American Express 360001</t>
  </si>
  <si>
    <t>02-09</t>
  </si>
  <si>
    <t>03-09</t>
  </si>
  <si>
    <t>6106</t>
  </si>
  <si>
    <t>Account Sub Total</t>
  </si>
  <si>
    <t>M60897 John J Wernert MD</t>
  </si>
  <si>
    <t>M64851 James Batterson, M.D.</t>
  </si>
  <si>
    <t>M30508 Kenneth R Silk MD</t>
  </si>
  <si>
    <t>M06356 Jerry Lewis MD</t>
  </si>
  <si>
    <t>M77382 Chris Bojrab MD</t>
  </si>
  <si>
    <t>M73790 David Hunter</t>
  </si>
  <si>
    <t>M29007 Lawrence Kuhn MD</t>
  </si>
  <si>
    <t>M29118 Kenneth Busch</t>
  </si>
  <si>
    <t>M59085 Robert J. Ronis</t>
  </si>
  <si>
    <t>M15430 Michael Koch</t>
  </si>
  <si>
    <t>M32540 Jo-Ellyn M Ryall</t>
  </si>
  <si>
    <t>M36255 Judith Kashtan MD</t>
  </si>
  <si>
    <t>M44880 Daniel Yohanna</t>
  </si>
  <si>
    <t>V11725 Hilton Chicago O Hare A</t>
  </si>
  <si>
    <t>M29206 S R Thorward MD</t>
  </si>
  <si>
    <t>M19354 Donald R Brada MD</t>
  </si>
  <si>
    <t>M14715 Roslyn Seligman MD</t>
  </si>
  <si>
    <t>Quarter 1 GL 83053-30-000-0:</t>
  </si>
  <si>
    <t>Quarter 1 GL 82200-74-000-0:</t>
  </si>
  <si>
    <t>Grand Total Quarter 1</t>
  </si>
  <si>
    <t>Payee</t>
  </si>
  <si>
    <t>Approved Grant</t>
  </si>
  <si>
    <t>Total Expenses</t>
  </si>
  <si>
    <t>Preliminary Year Report</t>
  </si>
  <si>
    <t>Posted</t>
  </si>
  <si>
    <t>6025 – Member Travel</t>
  </si>
  <si>
    <t>6030 – Member Lodging</t>
  </si>
  <si>
    <t>6035 – Member Meals/Incidentals</t>
  </si>
  <si>
    <t>6120 – Meeting F&amp;B</t>
  </si>
  <si>
    <t>6115 – A/V</t>
  </si>
  <si>
    <t xml:space="preserve">TOTAL </t>
  </si>
  <si>
    <t>2019 Remaining Grant</t>
  </si>
  <si>
    <t>Dr</t>
  </si>
  <si>
    <t>Cr</t>
  </si>
  <si>
    <t>Qtr Total</t>
  </si>
  <si>
    <t>Total Q1</t>
  </si>
  <si>
    <t>Total Q2</t>
  </si>
  <si>
    <t>Total Q3</t>
  </si>
  <si>
    <t>Total Q4</t>
  </si>
  <si>
    <t>Area 3</t>
  </si>
  <si>
    <t>2019 Area 3 Council</t>
  </si>
  <si>
    <t>Area 3 Council Meeting,                                  March 23, 2019, Sidney Kimmel Medical School, Jefferson University, East Philadelphia, PA</t>
  </si>
  <si>
    <t>Area 3 Council Meeting</t>
  </si>
  <si>
    <t>Bill - BB&amp;T: Melnick/Melvin P</t>
  </si>
  <si>
    <t>3-19</t>
  </si>
  <si>
    <t>Contingency Fund</t>
  </si>
  <si>
    <t>2019 Total Funds</t>
  </si>
  <si>
    <t>Sherry Ann Nykiel</t>
  </si>
  <si>
    <t>Constance Dunlap</t>
  </si>
  <si>
    <t>Rober Aziz</t>
  </si>
  <si>
    <t>Melvin Melnick MD</t>
  </si>
  <si>
    <t>Joseph C Napoli MD</t>
  </si>
  <si>
    <t>Mani Yavi MD</t>
  </si>
  <si>
    <t>Elizabeth Ann Morrison</t>
  </si>
  <si>
    <t>Elias K Shaya MD</t>
  </si>
  <si>
    <t>Ranga Ram</t>
  </si>
  <si>
    <t>4-19</t>
  </si>
  <si>
    <t>Thomas Jefferson University</t>
  </si>
  <si>
    <t>6340 - Postage and Shipping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</si>
</sst>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\-00"/>
  </numFmts>
  <fonts count="25" x14ac:knownFonts="1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8"/>
      <color indexed="8"/>
      <name val="Verdana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44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>
      <alignment vertical="top"/>
    </xf>
  </cellStyleXfs>
  <cellXfs count="96">
    <xf numFmtId="0" fontId="0" fillId="0" borderId="0" xfId="0"/>
    <xf numFmtId="7" fontId="0" fillId="0" borderId="0" xfId="0" applyNumberFormat="1"/>
    <xf numFmtId="0" fontId="3" fillId="0" borderId="0" xfId="0" applyFont="1"/>
    <xf numFmtId="0" fontId="4" fillId="0" borderId="0" xfId="3" applyFont="1" applyAlignment="1">
      <alignment horizontal="center" vertical="top"/>
    </xf>
    <xf numFmtId="0" fontId="2" fillId="0" borderId="0" xfId="3">
      <alignment vertical="top"/>
    </xf>
    <xf numFmtId="0" fontId="2" fillId="0" borderId="0" xfId="3" applyAlignment="1">
      <alignment horizontal="center" vertical="top"/>
    </xf>
    <xf numFmtId="14" fontId="2" fillId="0" borderId="0" xfId="3" applyNumberFormat="1" applyAlignment="1">
      <alignment horizontal="center" vertical="top"/>
    </xf>
    <xf numFmtId="4" fontId="2" fillId="0" borderId="0" xfId="3" applyNumberFormat="1">
      <alignment vertical="top"/>
    </xf>
    <xf numFmtId="0" fontId="2" fillId="0" borderId="1" xfId="3" applyBorder="1">
      <alignment vertical="top"/>
    </xf>
    <xf numFmtId="4" fontId="2" fillId="0" borderId="1" xfId="3" applyNumberFormat="1" applyBorder="1">
      <alignment vertical="top"/>
    </xf>
    <xf numFmtId="0" fontId="5" fillId="0" borderId="1" xfId="3" applyFont="1" applyBorder="1">
      <alignment vertical="top"/>
    </xf>
    <xf numFmtId="4" fontId="5" fillId="0" borderId="1" xfId="3" applyNumberFormat="1" applyFont="1" applyBorder="1">
      <alignment vertical="top"/>
    </xf>
    <xf numFmtId="7" fontId="1" fillId="0" borderId="1" xfId="0" applyNumberFormat="1" applyFont="1" applyBorder="1"/>
    <xf numFmtId="0" fontId="0" fillId="0" borderId="0" xfId="0" applyAlignment="1">
      <alignment horizontal="center" vertical="top"/>
    </xf>
    <xf numFmtId="14" fontId="2" fillId="0" borderId="0" xfId="0" applyNumberFormat="1" applyFont="1" applyAlignment="1">
      <alignment horizontal="center" vertical="top"/>
    </xf>
    <xf numFmtId="4" fontId="2" fillId="0" borderId="0" xfId="0" applyNumberFormat="1" applyFont="1"/>
    <xf numFmtId="0" fontId="2" fillId="0" borderId="0" xfId="2">
      <alignment vertical="top"/>
    </xf>
    <xf numFmtId="0" fontId="4" fillId="0" borderId="0" xfId="2" applyFont="1" applyAlignment="1">
      <alignment horizontal="center" vertical="top"/>
    </xf>
    <xf numFmtId="14" fontId="2" fillId="0" borderId="0" xfId="2" applyNumberFormat="1">
      <alignment vertical="top"/>
    </xf>
    <xf numFmtId="4" fontId="2" fillId="0" borderId="0" xfId="2" applyNumberFormat="1">
      <alignment vertical="top"/>
    </xf>
    <xf numFmtId="0" fontId="5" fillId="0" borderId="1" xfId="2" applyFont="1" applyBorder="1">
      <alignment vertical="top"/>
    </xf>
    <xf numFmtId="4" fontId="5" fillId="0" borderId="1" xfId="2" applyNumberFormat="1" applyFont="1" applyBorder="1">
      <alignment vertical="top"/>
    </xf>
    <xf numFmtId="0" fontId="2" fillId="0" borderId="0" xfId="1">
      <alignment vertical="top"/>
    </xf>
    <xf numFmtId="4" fontId="2" fillId="0" borderId="0" xfId="1" applyNumberFormat="1">
      <alignment vertical="top"/>
    </xf>
    <xf numFmtId="0" fontId="2" fillId="0" borderId="0" xfId="1" applyAlignment="1">
      <alignment horizontal="center" vertical="top"/>
    </xf>
    <xf numFmtId="14" fontId="2" fillId="0" borderId="0" xfId="1" applyNumberFormat="1" applyAlignment="1">
      <alignment horizontal="center" vertical="top"/>
    </xf>
    <xf numFmtId="0" fontId="5" fillId="0" borderId="2" xfId="2" applyFont="1" applyBorder="1">
      <alignment vertical="top"/>
    </xf>
    <xf numFmtId="4" fontId="5" fillId="0" borderId="2" xfId="2" applyNumberFormat="1" applyFont="1" applyBorder="1">
      <alignment vertical="top"/>
    </xf>
    <xf numFmtId="4" fontId="5" fillId="0" borderId="2" xfId="1" applyNumberFormat="1" applyFont="1" applyBorder="1">
      <alignment vertical="top"/>
    </xf>
    <xf numFmtId="0" fontId="1" fillId="0" borderId="1" xfId="0" applyFont="1" applyBorder="1"/>
    <xf numFmtId="0" fontId="8" fillId="0" borderId="0" xfId="0" applyFont="1"/>
    <xf numFmtId="14" fontId="0" fillId="0" borderId="0" xfId="0" applyNumberFormat="1"/>
    <xf numFmtId="0" fontId="9" fillId="0" borderId="0" xfId="0" applyFont="1"/>
    <xf numFmtId="0" fontId="11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44" fontId="13" fillId="0" borderId="3" xfId="4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44" fontId="15" fillId="0" borderId="3" xfId="4" applyFont="1" applyBorder="1"/>
    <xf numFmtId="0" fontId="17" fillId="0" borderId="0" xfId="6" applyFont="1" applyAlignment="1">
      <alignment horizontal="center" vertical="top"/>
    </xf>
    <xf numFmtId="0" fontId="17" fillId="0" borderId="0" xfId="6" applyFont="1">
      <alignment vertical="top"/>
    </xf>
    <xf numFmtId="43" fontId="17" fillId="0" borderId="0" xfId="5" applyFont="1" applyAlignment="1">
      <alignment vertical="top"/>
    </xf>
    <xf numFmtId="0" fontId="18" fillId="0" borderId="4" xfId="6" applyFont="1" applyBorder="1" applyAlignment="1">
      <alignment horizontal="center" vertical="top"/>
    </xf>
    <xf numFmtId="43" fontId="18" fillId="0" borderId="4" xfId="5" applyFont="1" applyBorder="1" applyAlignment="1">
      <alignment horizontal="center" vertical="top"/>
    </xf>
    <xf numFmtId="49" fontId="19" fillId="0" borderId="0" xfId="0" quotePrefix="1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14" fontId="17" fillId="0" borderId="0" xfId="0" applyNumberFormat="1" applyFont="1" applyAlignment="1">
      <alignment horizontal="center" vertical="top"/>
    </xf>
    <xf numFmtId="0" fontId="19" fillId="0" borderId="0" xfId="0" applyFont="1" applyAlignment="1">
      <alignment vertical="top"/>
    </xf>
    <xf numFmtId="49" fontId="17" fillId="0" borderId="0" xfId="6" quotePrefix="1" applyNumberFormat="1" applyFont="1" applyAlignment="1">
      <alignment horizontal="center" vertical="top"/>
    </xf>
    <xf numFmtId="14" fontId="17" fillId="0" borderId="0" xfId="6" applyNumberFormat="1" applyFont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18" fillId="0" borderId="1" xfId="6" applyFont="1" applyBorder="1" applyAlignment="1">
      <alignment horizontal="center" vertical="top"/>
    </xf>
    <xf numFmtId="14" fontId="18" fillId="0" borderId="1" xfId="0" applyNumberFormat="1" applyFont="1" applyBorder="1" applyAlignment="1">
      <alignment horizontal="center" vertical="top"/>
    </xf>
    <xf numFmtId="0" fontId="20" fillId="0" borderId="1" xfId="0" applyFont="1" applyBorder="1"/>
    <xf numFmtId="43" fontId="18" fillId="0" borderId="1" xfId="5" applyFont="1" applyBorder="1" applyAlignment="1">
      <alignment vertical="top"/>
    </xf>
    <xf numFmtId="4" fontId="18" fillId="0" borderId="1" xfId="0" applyNumberFormat="1" applyFont="1" applyBorder="1"/>
    <xf numFmtId="49" fontId="17" fillId="0" borderId="0" xfId="5" quotePrefix="1" applyNumberFormat="1" applyFont="1" applyAlignment="1">
      <alignment horizontal="center" vertical="top"/>
    </xf>
    <xf numFmtId="14" fontId="17" fillId="0" borderId="0" xfId="6" quotePrefix="1" applyNumberFormat="1" applyFont="1" applyAlignment="1">
      <alignment horizontal="center" vertical="top"/>
    </xf>
    <xf numFmtId="164" fontId="17" fillId="0" borderId="0" xfId="5" quotePrefix="1" applyNumberFormat="1" applyFont="1" applyAlignment="1">
      <alignment horizontal="center" vertical="top"/>
    </xf>
    <xf numFmtId="49" fontId="17" fillId="0" borderId="0" xfId="6" applyNumberFormat="1" applyFont="1" applyAlignment="1">
      <alignment horizontal="center" vertical="top"/>
    </xf>
    <xf numFmtId="17" fontId="17" fillId="0" borderId="0" xfId="6" quotePrefix="1" applyNumberFormat="1" applyFont="1" applyAlignment="1">
      <alignment horizontal="center" vertical="top"/>
    </xf>
    <xf numFmtId="0" fontId="17" fillId="0" borderId="0" xfId="6" quotePrefix="1" applyFont="1" applyAlignment="1">
      <alignment horizontal="center" vertical="top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43" fontId="17" fillId="0" borderId="0" xfId="5" applyFont="1" applyAlignment="1">
      <alignment horizontal="right" vertical="top"/>
    </xf>
    <xf numFmtId="4" fontId="17" fillId="0" borderId="0" xfId="0" applyNumberFormat="1" applyFont="1" applyAlignment="1">
      <alignment horizontal="right"/>
    </xf>
    <xf numFmtId="0" fontId="17" fillId="0" borderId="0" xfId="6" applyFont="1" applyAlignment="1">
      <alignment horizontal="right" vertical="top"/>
    </xf>
    <xf numFmtId="49" fontId="19" fillId="0" borderId="0" xfId="0" quotePrefix="1" applyNumberFormat="1" applyFont="1" applyAlignment="1">
      <alignment horizontal="center"/>
    </xf>
    <xf numFmtId="4" fontId="17" fillId="0" borderId="0" xfId="0" applyNumberFormat="1" applyFont="1"/>
    <xf numFmtId="0" fontId="19" fillId="0" borderId="0" xfId="0" applyFont="1"/>
    <xf numFmtId="4" fontId="17" fillId="0" borderId="0" xfId="6" applyNumberFormat="1" applyFont="1">
      <alignment vertical="top"/>
    </xf>
    <xf numFmtId="44" fontId="17" fillId="0" borderId="0" xfId="4" applyFont="1" applyAlignment="1">
      <alignment vertical="top"/>
    </xf>
    <xf numFmtId="44" fontId="18" fillId="0" borderId="4" xfId="4" applyFont="1" applyBorder="1" applyAlignment="1">
      <alignment horizontal="center" vertical="top"/>
    </xf>
    <xf numFmtId="44" fontId="18" fillId="0" borderId="1" xfId="4" applyFont="1" applyBorder="1" applyAlignment="1">
      <alignment vertical="top"/>
    </xf>
    <xf numFmtId="44" fontId="19" fillId="0" borderId="0" xfId="4" applyFont="1" applyAlignment="1">
      <alignment vertical="top"/>
    </xf>
    <xf numFmtId="44" fontId="21" fillId="0" borderId="0" xfId="4" applyFont="1" applyAlignment="1">
      <alignment vertical="top"/>
    </xf>
    <xf numFmtId="43" fontId="0" fillId="0" borderId="0" xfId="0" applyNumberFormat="1"/>
    <xf numFmtId="14" fontId="17" fillId="0" borderId="0" xfId="6" applyNumberFormat="1" applyFont="1" applyAlignment="1">
      <alignment vertical="top"/>
    </xf>
    <xf numFmtId="0" fontId="1" fillId="0" borderId="0" xfId="0" applyFont="1" applyFill="1"/>
    <xf numFmtId="7" fontId="1" fillId="0" borderId="0" xfId="0" applyNumberFormat="1" applyFont="1" applyFill="1"/>
    <xf numFmtId="43" fontId="1" fillId="0" borderId="1" xfId="0" applyNumberFormat="1" applyFont="1" applyBorder="1"/>
    <xf numFmtId="0" fontId="8" fillId="0" borderId="0" xfId="0" applyFont="1" applyFill="1"/>
    <xf numFmtId="7" fontId="8" fillId="0" borderId="0" xfId="0" applyNumberFormat="1" applyFont="1" applyFill="1"/>
    <xf numFmtId="0" fontId="22" fillId="0" borderId="0" xfId="0" applyFont="1" applyAlignment="1">
      <alignment horizontal="left" vertical="top" indent="1"/>
    </xf>
    <xf numFmtId="14" fontId="22" fillId="0" borderId="0" xfId="0" applyNumberFormat="1" applyFont="1" applyAlignment="1">
      <alignment horizontal="left" vertical="top" indent="1"/>
    </xf>
    <xf numFmtId="44" fontId="22" fillId="0" borderId="0" xfId="4" applyFont="1" applyAlignment="1">
      <alignment vertical="top"/>
    </xf>
    <xf numFmtId="44" fontId="23" fillId="0" borderId="0" xfId="4" applyFont="1" applyAlignment="1">
      <alignment vertical="top"/>
    </xf>
    <xf numFmtId="49" fontId="23" fillId="0" borderId="0" xfId="5" quotePrefix="1" applyNumberFormat="1" applyFont="1" applyAlignment="1">
      <alignment horizontal="center" vertical="top"/>
    </xf>
    <xf numFmtId="0" fontId="23" fillId="0" borderId="0" xfId="6" applyFont="1" applyAlignment="1">
      <alignment horizontal="center" vertical="top"/>
    </xf>
    <xf numFmtId="14" fontId="23" fillId="0" borderId="0" xfId="6" applyNumberFormat="1" applyFont="1" applyAlignment="1">
      <alignment horizontal="center" vertical="top"/>
    </xf>
    <xf numFmtId="44" fontId="24" fillId="0" borderId="3" xfId="4" applyFont="1" applyBorder="1"/>
    <xf numFmtId="49" fontId="23" fillId="0" borderId="0" xfId="6" quotePrefix="1" applyNumberFormat="1" applyFont="1" applyAlignment="1">
      <alignment horizontal="center" vertical="top"/>
    </xf>
    <xf numFmtId="14" fontId="23" fillId="0" borderId="0" xfId="6" applyNumberFormat="1" applyFont="1" applyAlignment="1">
      <alignment vertical="top"/>
    </xf>
    <xf numFmtId="0" fontId="23" fillId="0" borderId="0" xfId="6" applyFont="1">
      <alignment vertical="top"/>
    </xf>
    <xf numFmtId="0" fontId="1" fillId="0" borderId="0" xfId="0" applyFont="1" applyAlignment="1">
      <alignment horizontal="center"/>
    </xf>
    <xf numFmtId="0" fontId="18" fillId="0" borderId="0" xfId="6" applyFont="1" applyFill="1" applyAlignment="1">
      <alignment horizontal="center" vertical="top"/>
    </xf>
  </cellXfs>
  <cellStyles count="7">
    <cellStyle name="Comma" xfId="5" builtinId="3"/>
    <cellStyle name="Currency" xfId="4" builtinId="4"/>
    <cellStyle name="Normal" xfId="0" builtinId="0"/>
    <cellStyle name="Normal_2009 q1 all ac in new sub accts" xfId="1" xr:uid="{00000000-0005-0000-0000-000002000000}"/>
    <cellStyle name="Normal_area 1 year" xfId="6" xr:uid="{C187AB12-13E6-4952-9844-90D76EC36694}"/>
    <cellStyle name="Normal_area 4 year" xfId="2" xr:uid="{00000000-0005-0000-0000-000003000000}"/>
    <cellStyle name="Normal_area 4 ytd sept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G39"/>
  <sheetViews>
    <sheetView tabSelected="1" workbookViewId="0">
      <selection activeCell="F41" sqref="F41"/>
    </sheetView>
  </sheetViews>
  <sheetFormatPr baseColWidth="10" defaultColWidth="8.83203125" defaultRowHeight="13" x14ac:dyDescent="0.15"/>
  <cols>
    <col min="2" max="2" width="4.83203125" customWidth="1"/>
    <col min="4" max="4" width="18.33203125" customWidth="1"/>
    <col min="6" max="6" width="12.5" style="1" customWidth="1"/>
    <col min="7" max="7" width="15.5" customWidth="1"/>
  </cols>
  <sheetData>
    <row r="4" spans="2:6" x14ac:dyDescent="0.15">
      <c r="B4" s="94" t="s">
        <v>0</v>
      </c>
      <c r="C4" s="94"/>
      <c r="D4" s="94"/>
      <c r="E4" s="94"/>
      <c r="F4" s="94"/>
    </row>
    <row r="5" spans="2:6" x14ac:dyDescent="0.15">
      <c r="B5" s="94" t="s">
        <v>78</v>
      </c>
      <c r="C5" s="94"/>
      <c r="D5" s="94"/>
      <c r="E5" s="94"/>
      <c r="F5" s="94"/>
    </row>
    <row r="6" spans="2:6" x14ac:dyDescent="0.15">
      <c r="B6" s="94" t="s">
        <v>94</v>
      </c>
      <c r="C6" s="94"/>
      <c r="D6" s="94"/>
      <c r="E6" s="94"/>
      <c r="F6" s="94"/>
    </row>
    <row r="8" spans="2:6" x14ac:dyDescent="0.15">
      <c r="B8" s="81">
        <v>2019</v>
      </c>
      <c r="C8" s="81" t="s">
        <v>100</v>
      </c>
      <c r="D8" s="81"/>
      <c r="E8" s="81"/>
      <c r="F8" s="82">
        <v>25000</v>
      </c>
    </row>
    <row r="9" spans="2:6" x14ac:dyDescent="0.15">
      <c r="B9" s="81">
        <v>2019</v>
      </c>
      <c r="C9" s="81" t="s">
        <v>76</v>
      </c>
      <c r="D9" s="81"/>
      <c r="E9" s="81"/>
      <c r="F9" s="82">
        <v>9650</v>
      </c>
    </row>
    <row r="10" spans="2:6" x14ac:dyDescent="0.15">
      <c r="B10" s="78" t="s">
        <v>101</v>
      </c>
      <c r="C10" s="78"/>
      <c r="D10" s="78"/>
      <c r="E10" s="78"/>
      <c r="F10" s="79">
        <f>SUM(F8:F9)</f>
        <v>34650</v>
      </c>
    </row>
    <row r="11" spans="2:6" x14ac:dyDescent="0.15">
      <c r="C11" s="30"/>
    </row>
    <row r="12" spans="2:6" x14ac:dyDescent="0.15">
      <c r="C12" t="s">
        <v>1</v>
      </c>
      <c r="F12" s="76">
        <f>'AREA 3 DETAIL '!G11</f>
        <v>319.2</v>
      </c>
    </row>
    <row r="14" spans="2:6" x14ac:dyDescent="0.15">
      <c r="C14" t="s">
        <v>4</v>
      </c>
      <c r="F14" s="1">
        <f>'AREA 3 DETAIL '!G50</f>
        <v>2467.67</v>
      </c>
    </row>
    <row r="16" spans="2:6" x14ac:dyDescent="0.15">
      <c r="C16" t="s">
        <v>8</v>
      </c>
      <c r="F16" s="1">
        <f>+'AREA 3 DETAIL '!F247</f>
        <v>0</v>
      </c>
    </row>
    <row r="17" spans="1:7" x14ac:dyDescent="0.15">
      <c r="A17" s="2"/>
    </row>
    <row r="18" spans="1:7" x14ac:dyDescent="0.15">
      <c r="C18" t="s">
        <v>2</v>
      </c>
      <c r="F18" s="1">
        <f>+'AREA 3 DETAIL '!F271</f>
        <v>0</v>
      </c>
    </row>
    <row r="19" spans="1:7" ht="4.5" customHeight="1" x14ac:dyDescent="0.15"/>
    <row r="20" spans="1:7" ht="14" thickBot="1" x14ac:dyDescent="0.2">
      <c r="B20" s="29">
        <f>B8</f>
        <v>2019</v>
      </c>
      <c r="C20" s="29" t="s">
        <v>77</v>
      </c>
      <c r="D20" s="29"/>
      <c r="E20" s="29"/>
      <c r="F20" s="80">
        <f>SUM(F12:F18)</f>
        <v>2786.87</v>
      </c>
    </row>
    <row r="21" spans="1:7" ht="14" thickTop="1" x14ac:dyDescent="0.15"/>
    <row r="22" spans="1:7" x14ac:dyDescent="0.15">
      <c r="C22" s="30"/>
    </row>
    <row r="23" spans="1:7" x14ac:dyDescent="0.15">
      <c r="C23" s="30" t="s">
        <v>86</v>
      </c>
      <c r="F23" s="1">
        <f>F10-F20</f>
        <v>31863.13</v>
      </c>
    </row>
    <row r="24" spans="1:7" x14ac:dyDescent="0.15">
      <c r="C24" s="30"/>
    </row>
    <row r="26" spans="1:7" ht="14" thickBot="1" x14ac:dyDescent="0.2">
      <c r="B26" s="29" t="s">
        <v>3</v>
      </c>
      <c r="C26" s="29"/>
      <c r="D26" s="29"/>
      <c r="E26" s="29"/>
      <c r="F26" s="12">
        <f>SUM(F22:F25)</f>
        <v>31863.13</v>
      </c>
      <c r="G26" s="1"/>
    </row>
    <row r="27" spans="1:7" ht="14" thickTop="1" x14ac:dyDescent="0.15"/>
    <row r="28" spans="1:7" x14ac:dyDescent="0.15">
      <c r="A28" s="30"/>
      <c r="C28" s="32"/>
    </row>
    <row r="29" spans="1:7" x14ac:dyDescent="0.15">
      <c r="C29" s="32"/>
    </row>
    <row r="30" spans="1:7" x14ac:dyDescent="0.15">
      <c r="C30" s="32"/>
    </row>
    <row r="31" spans="1:7" x14ac:dyDescent="0.15">
      <c r="C31" s="32"/>
    </row>
    <row r="32" spans="1:7" x14ac:dyDescent="0.15">
      <c r="C32" s="32"/>
    </row>
    <row r="36" spans="3:3" x14ac:dyDescent="0.15">
      <c r="C36" s="31"/>
    </row>
    <row r="38" spans="3:3" x14ac:dyDescent="0.15">
      <c r="C38" s="30"/>
    </row>
    <row r="39" spans="3:3" x14ac:dyDescent="0.15">
      <c r="C39" s="30"/>
    </row>
  </sheetData>
  <mergeCells count="3">
    <mergeCell ref="B6:F6"/>
    <mergeCell ref="B4:F4"/>
    <mergeCell ref="B5:F5"/>
  </mergeCells>
  <phoneticPr fontId="0" type="noConversion"/>
  <pageMargins left="0.75" right="0.7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DE0E6-71C9-400A-A241-1416D9FE20CD}">
  <dimension ref="A1:C8"/>
  <sheetViews>
    <sheetView workbookViewId="0">
      <selection activeCell="B12" sqref="B12"/>
    </sheetView>
  </sheetViews>
  <sheetFormatPr baseColWidth="10" defaultColWidth="24.5" defaultRowHeight="32.25" customHeight="1" x14ac:dyDescent="0.15"/>
  <cols>
    <col min="1" max="1" width="33.5" bestFit="1" customWidth="1"/>
    <col min="2" max="2" width="34.6640625" bestFit="1" customWidth="1"/>
    <col min="3" max="3" width="39.33203125" customWidth="1"/>
  </cols>
  <sheetData>
    <row r="1" spans="1:3" ht="64" x14ac:dyDescent="0.15">
      <c r="A1" s="33"/>
      <c r="B1" s="34" t="s">
        <v>96</v>
      </c>
      <c r="C1" s="34" t="s">
        <v>97</v>
      </c>
    </row>
    <row r="2" spans="1:3" ht="29.25" customHeight="1" x14ac:dyDescent="0.15">
      <c r="A2" s="35" t="s">
        <v>80</v>
      </c>
      <c r="B2" s="36">
        <v>1451.8</v>
      </c>
      <c r="C2" s="36"/>
    </row>
    <row r="3" spans="1:3" ht="29.25" customHeight="1" x14ac:dyDescent="0.15">
      <c r="A3" s="35" t="s">
        <v>81</v>
      </c>
      <c r="B3" s="36">
        <v>378.5</v>
      </c>
      <c r="C3" s="36"/>
    </row>
    <row r="4" spans="1:3" ht="29.25" customHeight="1" x14ac:dyDescent="0.15">
      <c r="A4" s="35" t="s">
        <v>82</v>
      </c>
      <c r="B4" s="36">
        <v>35.25</v>
      </c>
      <c r="C4" s="36"/>
    </row>
    <row r="5" spans="1:3" ht="29.25" customHeight="1" x14ac:dyDescent="0.15">
      <c r="A5" s="35" t="s">
        <v>83</v>
      </c>
      <c r="B5" s="36">
        <v>895.82</v>
      </c>
      <c r="C5" s="36"/>
    </row>
    <row r="6" spans="1:3" ht="29.25" customHeight="1" x14ac:dyDescent="0.15">
      <c r="A6" s="35" t="s">
        <v>84</v>
      </c>
      <c r="B6" s="36"/>
      <c r="C6" s="36"/>
    </row>
    <row r="7" spans="1:3" ht="29.25" customHeight="1" x14ac:dyDescent="0.15">
      <c r="A7" s="35" t="s">
        <v>113</v>
      </c>
      <c r="B7" s="36">
        <v>25.5</v>
      </c>
      <c r="C7" s="36"/>
    </row>
    <row r="8" spans="1:3" ht="29.25" customHeight="1" x14ac:dyDescent="0.2">
      <c r="A8" s="37" t="s">
        <v>85</v>
      </c>
      <c r="B8" s="90">
        <f>SUM(B2:B7)</f>
        <v>2786.87</v>
      </c>
      <c r="C8" s="38">
        <f>SUM(C2:C6)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79"/>
  <sheetViews>
    <sheetView zoomScaleNormal="100" workbookViewId="0">
      <selection activeCell="G51" sqref="G51"/>
    </sheetView>
  </sheetViews>
  <sheetFormatPr baseColWidth="10" defaultColWidth="6.83203125" defaultRowHeight="13" x14ac:dyDescent="0.15"/>
  <cols>
    <col min="1" max="2" width="8.83203125" style="39" customWidth="1"/>
    <col min="3" max="3" width="11.1640625" style="39" bestFit="1" customWidth="1"/>
    <col min="4" max="4" width="47.5" style="40" bestFit="1" customWidth="1"/>
    <col min="5" max="5" width="14.5" style="71" bestFit="1" customWidth="1"/>
    <col min="6" max="6" width="13" style="41" customWidth="1"/>
    <col min="7" max="7" width="11.6640625" style="40" bestFit="1" customWidth="1"/>
    <col min="8" max="8" width="20.1640625" style="40" customWidth="1"/>
    <col min="9" max="9" width="10" style="40" customWidth="1"/>
    <col min="10" max="16384" width="6.83203125" style="40"/>
  </cols>
  <sheetData>
    <row r="1" spans="1:7" ht="12.75" customHeight="1" x14ac:dyDescent="0.15"/>
    <row r="2" spans="1:7" ht="12.75" customHeight="1" x14ac:dyDescent="0.15">
      <c r="A2" s="95" t="s">
        <v>95</v>
      </c>
      <c r="B2" s="95"/>
      <c r="C2" s="95"/>
      <c r="D2" s="95"/>
      <c r="E2" s="95"/>
      <c r="F2" s="95"/>
      <c r="G2" s="95"/>
    </row>
    <row r="3" spans="1:7" ht="12.75" customHeight="1" x14ac:dyDescent="0.15"/>
    <row r="4" spans="1:7" s="39" customFormat="1" x14ac:dyDescent="0.15">
      <c r="A4" s="42" t="s">
        <v>79</v>
      </c>
      <c r="B4" s="42" t="s">
        <v>48</v>
      </c>
      <c r="C4" s="42" t="s">
        <v>13</v>
      </c>
      <c r="D4" s="42" t="s">
        <v>75</v>
      </c>
      <c r="E4" s="72" t="s">
        <v>87</v>
      </c>
      <c r="F4" s="43" t="s">
        <v>88</v>
      </c>
      <c r="G4" s="42" t="s">
        <v>89</v>
      </c>
    </row>
    <row r="5" spans="1:7" x14ac:dyDescent="0.15">
      <c r="A5" s="44"/>
      <c r="B5" s="45"/>
      <c r="C5" s="46"/>
      <c r="D5" s="47"/>
    </row>
    <row r="6" spans="1:7" x14ac:dyDescent="0.15">
      <c r="A6" s="91" t="s">
        <v>99</v>
      </c>
      <c r="B6" s="88">
        <v>6025</v>
      </c>
      <c r="C6" s="92">
        <v>43550</v>
      </c>
      <c r="D6" s="93" t="s">
        <v>98</v>
      </c>
      <c r="E6" s="86">
        <v>319.2</v>
      </c>
    </row>
    <row r="7" spans="1:7" x14ac:dyDescent="0.15">
      <c r="A7" s="48"/>
      <c r="C7" s="77"/>
    </row>
    <row r="8" spans="1:7" x14ac:dyDescent="0.15">
      <c r="A8" s="48"/>
      <c r="C8" s="77"/>
    </row>
    <row r="9" spans="1:7" x14ac:dyDescent="0.15">
      <c r="A9" s="48"/>
      <c r="C9" s="77"/>
    </row>
    <row r="10" spans="1:7" x14ac:dyDescent="0.15">
      <c r="A10" s="48"/>
      <c r="C10" s="77"/>
    </row>
    <row r="11" spans="1:7" ht="12.75" customHeight="1" thickBot="1" x14ac:dyDescent="0.2">
      <c r="A11" s="50" t="s">
        <v>94</v>
      </c>
      <c r="B11" s="51" t="s">
        <v>90</v>
      </c>
      <c r="C11" s="52"/>
      <c r="D11" s="53"/>
      <c r="E11" s="73"/>
      <c r="F11" s="54"/>
      <c r="G11" s="55">
        <f>SUM(E5:E10)-SUM(F5:F10)</f>
        <v>319.2</v>
      </c>
    </row>
    <row r="12" spans="1:7" ht="12.75" customHeight="1" thickTop="1" x14ac:dyDescent="0.15">
      <c r="A12" s="87" t="s">
        <v>111</v>
      </c>
      <c r="B12" s="88">
        <v>6025</v>
      </c>
      <c r="C12" s="84">
        <v>43556</v>
      </c>
      <c r="D12" s="83" t="s">
        <v>102</v>
      </c>
      <c r="E12" s="85">
        <v>40.119999999999997</v>
      </c>
    </row>
    <row r="13" spans="1:7" ht="12.75" customHeight="1" x14ac:dyDescent="0.15">
      <c r="A13" s="87" t="s">
        <v>111</v>
      </c>
      <c r="B13" s="88">
        <v>6025</v>
      </c>
      <c r="C13" s="84">
        <v>43556</v>
      </c>
      <c r="D13" s="83" t="s">
        <v>103</v>
      </c>
      <c r="E13" s="85">
        <v>142</v>
      </c>
    </row>
    <row r="14" spans="1:7" ht="12.75" customHeight="1" x14ac:dyDescent="0.15">
      <c r="A14" s="87" t="s">
        <v>111</v>
      </c>
      <c r="B14" s="88">
        <v>6025</v>
      </c>
      <c r="C14" s="84">
        <v>43557</v>
      </c>
      <c r="D14" s="83" t="s">
        <v>104</v>
      </c>
      <c r="E14" s="85">
        <v>136.04</v>
      </c>
    </row>
    <row r="15" spans="1:7" ht="12.75" customHeight="1" x14ac:dyDescent="0.15">
      <c r="A15" s="87" t="s">
        <v>111</v>
      </c>
      <c r="B15" s="88">
        <v>6025</v>
      </c>
      <c r="C15" s="84">
        <v>43557</v>
      </c>
      <c r="D15" s="83" t="s">
        <v>105</v>
      </c>
      <c r="E15" s="85">
        <v>59.84</v>
      </c>
    </row>
    <row r="16" spans="1:7" ht="12.75" customHeight="1" x14ac:dyDescent="0.15">
      <c r="A16" s="87" t="s">
        <v>111</v>
      </c>
      <c r="B16" s="88">
        <v>6025</v>
      </c>
      <c r="C16" s="84">
        <v>43557</v>
      </c>
      <c r="D16" s="83" t="s">
        <v>106</v>
      </c>
      <c r="E16" s="85">
        <v>176.97</v>
      </c>
    </row>
    <row r="17" spans="1:5" ht="12.75" customHeight="1" x14ac:dyDescent="0.15">
      <c r="A17" s="87" t="s">
        <v>111</v>
      </c>
      <c r="B17" s="88">
        <v>6025</v>
      </c>
      <c r="C17" s="84">
        <v>43557</v>
      </c>
      <c r="D17" s="83" t="s">
        <v>107</v>
      </c>
      <c r="E17" s="85">
        <v>189.72</v>
      </c>
    </row>
    <row r="18" spans="1:5" ht="12.75" customHeight="1" x14ac:dyDescent="0.15">
      <c r="A18" s="87" t="s">
        <v>111</v>
      </c>
      <c r="B18" s="88">
        <v>6025</v>
      </c>
      <c r="C18" s="84">
        <v>43557</v>
      </c>
      <c r="D18" s="83" t="s">
        <v>108</v>
      </c>
      <c r="E18" s="85">
        <v>153</v>
      </c>
    </row>
    <row r="19" spans="1:5" ht="12.75" customHeight="1" x14ac:dyDescent="0.15">
      <c r="A19" s="87" t="s">
        <v>111</v>
      </c>
      <c r="B19" s="88">
        <v>6025</v>
      </c>
      <c r="C19" s="84">
        <v>43570</v>
      </c>
      <c r="D19" s="83" t="s">
        <v>109</v>
      </c>
      <c r="E19" s="85">
        <v>148.91</v>
      </c>
    </row>
    <row r="20" spans="1:5" ht="12.75" customHeight="1" x14ac:dyDescent="0.15">
      <c r="A20" s="87" t="s">
        <v>111</v>
      </c>
      <c r="B20" s="88">
        <v>6025</v>
      </c>
      <c r="C20" s="84">
        <v>43572</v>
      </c>
      <c r="D20" s="83" t="s">
        <v>110</v>
      </c>
      <c r="E20" s="85">
        <v>86</v>
      </c>
    </row>
    <row r="21" spans="1:5" ht="12.75" customHeight="1" x14ac:dyDescent="0.15">
      <c r="A21" s="87" t="s">
        <v>111</v>
      </c>
      <c r="B21" s="88">
        <v>6030</v>
      </c>
      <c r="C21" s="84">
        <v>43557</v>
      </c>
      <c r="D21" s="83" t="s">
        <v>104</v>
      </c>
      <c r="E21" s="85">
        <v>193.48</v>
      </c>
    </row>
    <row r="22" spans="1:5" ht="12.75" customHeight="1" x14ac:dyDescent="0.15">
      <c r="A22" s="87" t="s">
        <v>111</v>
      </c>
      <c r="B22" s="88">
        <v>6030</v>
      </c>
      <c r="C22" s="84">
        <v>43557</v>
      </c>
      <c r="D22" s="83" t="s">
        <v>105</v>
      </c>
      <c r="E22" s="85">
        <v>185.02</v>
      </c>
    </row>
    <row r="23" spans="1:5" ht="12.75" customHeight="1" x14ac:dyDescent="0.15">
      <c r="A23" s="87" t="s">
        <v>111</v>
      </c>
      <c r="B23" s="88">
        <v>6035</v>
      </c>
      <c r="C23" s="84">
        <v>43557</v>
      </c>
      <c r="D23" s="83" t="s">
        <v>104</v>
      </c>
      <c r="E23" s="85">
        <v>27.75</v>
      </c>
    </row>
    <row r="24" spans="1:5" ht="12.75" customHeight="1" x14ac:dyDescent="0.15">
      <c r="A24" s="87" t="s">
        <v>111</v>
      </c>
      <c r="B24" s="88">
        <v>6035</v>
      </c>
      <c r="C24" s="84">
        <v>43557</v>
      </c>
      <c r="D24" s="83" t="s">
        <v>105</v>
      </c>
      <c r="E24" s="85">
        <v>5</v>
      </c>
    </row>
    <row r="25" spans="1:5" ht="12.75" customHeight="1" x14ac:dyDescent="0.15">
      <c r="A25" s="87" t="s">
        <v>111</v>
      </c>
      <c r="B25" s="88">
        <v>6035</v>
      </c>
      <c r="C25" s="84">
        <v>43572</v>
      </c>
      <c r="D25" s="83" t="s">
        <v>110</v>
      </c>
      <c r="E25" s="85">
        <v>2.5</v>
      </c>
    </row>
    <row r="26" spans="1:5" ht="12.75" customHeight="1" x14ac:dyDescent="0.15">
      <c r="A26" s="87" t="s">
        <v>111</v>
      </c>
      <c r="B26" s="88">
        <v>6120</v>
      </c>
      <c r="C26" s="84">
        <v>43570</v>
      </c>
      <c r="D26" s="83" t="s">
        <v>112</v>
      </c>
      <c r="E26" s="85">
        <v>895.82</v>
      </c>
    </row>
    <row r="27" spans="1:5" ht="12.75" customHeight="1" x14ac:dyDescent="0.15">
      <c r="A27" s="87" t="s">
        <v>111</v>
      </c>
      <c r="B27" s="88">
        <v>6340</v>
      </c>
      <c r="C27" s="89">
        <v>43557</v>
      </c>
      <c r="D27" s="83" t="s">
        <v>106</v>
      </c>
      <c r="E27" s="86">
        <v>25.5</v>
      </c>
    </row>
    <row r="28" spans="1:5" ht="12.75" customHeight="1" x14ac:dyDescent="0.15">
      <c r="A28" s="56"/>
      <c r="C28" s="49"/>
    </row>
    <row r="29" spans="1:5" ht="12.75" customHeight="1" x14ac:dyDescent="0.15">
      <c r="A29" s="56"/>
      <c r="C29" s="49"/>
      <c r="D29" s="47"/>
    </row>
    <row r="30" spans="1:5" ht="12.75" customHeight="1" x14ac:dyDescent="0.15">
      <c r="A30" s="56"/>
      <c r="C30" s="49"/>
      <c r="D30" s="47"/>
    </row>
    <row r="31" spans="1:5" ht="12.75" customHeight="1" x14ac:dyDescent="0.15">
      <c r="A31" s="56"/>
      <c r="C31" s="49"/>
      <c r="D31" s="47"/>
    </row>
    <row r="32" spans="1:5" ht="12.75" customHeight="1" x14ac:dyDescent="0.15">
      <c r="A32" s="56"/>
      <c r="C32" s="49"/>
      <c r="D32" s="47"/>
    </row>
    <row r="33" spans="1:5" ht="12.75" customHeight="1" x14ac:dyDescent="0.15">
      <c r="A33" s="56"/>
      <c r="C33" s="49"/>
      <c r="D33" s="47"/>
    </row>
    <row r="34" spans="1:5" ht="12.75" customHeight="1" x14ac:dyDescent="0.15">
      <c r="A34" s="56"/>
      <c r="C34" s="49"/>
      <c r="D34" s="47"/>
    </row>
    <row r="35" spans="1:5" ht="12.75" customHeight="1" x14ac:dyDescent="0.15">
      <c r="A35" s="56"/>
      <c r="C35" s="49"/>
      <c r="D35" s="47"/>
    </row>
    <row r="36" spans="1:5" ht="12.75" customHeight="1" x14ac:dyDescent="0.15">
      <c r="A36" s="56"/>
      <c r="C36" s="49"/>
      <c r="D36" s="47"/>
    </row>
    <row r="37" spans="1:5" ht="12.75" customHeight="1" x14ac:dyDescent="0.15">
      <c r="A37" s="56"/>
      <c r="C37" s="49"/>
      <c r="D37" s="47"/>
    </row>
    <row r="38" spans="1:5" ht="12.75" customHeight="1" x14ac:dyDescent="0.15">
      <c r="A38" s="56"/>
      <c r="C38" s="49"/>
      <c r="E38" s="74"/>
    </row>
    <row r="39" spans="1:5" ht="12.75" customHeight="1" x14ac:dyDescent="0.15">
      <c r="A39" s="56"/>
      <c r="C39" s="49"/>
      <c r="E39" s="74"/>
    </row>
    <row r="40" spans="1:5" ht="12.75" customHeight="1" x14ac:dyDescent="0.15">
      <c r="A40" s="56"/>
      <c r="C40" s="49"/>
    </row>
    <row r="41" spans="1:5" ht="12.75" customHeight="1" x14ac:dyDescent="0.15">
      <c r="A41" s="56"/>
      <c r="C41" s="49"/>
    </row>
    <row r="42" spans="1:5" ht="12.75" customHeight="1" x14ac:dyDescent="0.15">
      <c r="A42" s="56"/>
      <c r="C42" s="49"/>
    </row>
    <row r="43" spans="1:5" ht="12.75" customHeight="1" x14ac:dyDescent="0.15">
      <c r="A43" s="56"/>
      <c r="B43" s="45"/>
      <c r="C43" s="49"/>
    </row>
    <row r="44" spans="1:5" ht="12.75" customHeight="1" x14ac:dyDescent="0.15">
      <c r="A44" s="56"/>
      <c r="C44" s="49"/>
      <c r="E44" s="74"/>
    </row>
    <row r="45" spans="1:5" ht="12.75" customHeight="1" x14ac:dyDescent="0.15">
      <c r="A45" s="44"/>
      <c r="C45" s="57"/>
      <c r="E45" s="74"/>
    </row>
    <row r="46" spans="1:5" ht="12.75" customHeight="1" x14ac:dyDescent="0.15">
      <c r="A46" s="44"/>
      <c r="C46" s="57"/>
      <c r="E46" s="74"/>
    </row>
    <row r="47" spans="1:5" ht="12.75" customHeight="1" x14ac:dyDescent="0.15">
      <c r="A47" s="56"/>
      <c r="C47" s="57"/>
      <c r="E47" s="74"/>
    </row>
    <row r="48" spans="1:5" ht="12.75" customHeight="1" x14ac:dyDescent="0.15">
      <c r="A48" s="58"/>
      <c r="C48" s="49"/>
    </row>
    <row r="49" spans="1:7" ht="12.75" customHeight="1" x14ac:dyDescent="0.15">
      <c r="A49" s="45"/>
      <c r="B49" s="45"/>
      <c r="C49" s="46"/>
      <c r="D49" s="47"/>
    </row>
    <row r="50" spans="1:7" ht="12.75" customHeight="1" thickBot="1" x14ac:dyDescent="0.2">
      <c r="A50" s="50" t="str">
        <f>A11</f>
        <v>Area 3</v>
      </c>
      <c r="B50" s="51" t="s">
        <v>91</v>
      </c>
      <c r="C50" s="52"/>
      <c r="D50" s="53"/>
      <c r="E50" s="73"/>
      <c r="F50" s="54"/>
      <c r="G50" s="55">
        <f>SUM(E12:E48)-SUM(F12:F48)</f>
        <v>2467.67</v>
      </c>
    </row>
    <row r="51" spans="1:7" ht="12.75" customHeight="1" thickTop="1" x14ac:dyDescent="0.15">
      <c r="A51" s="59"/>
      <c r="C51" s="49"/>
    </row>
    <row r="52" spans="1:7" ht="11.5" customHeight="1" x14ac:dyDescent="0.15">
      <c r="A52" s="59"/>
      <c r="C52" s="49"/>
    </row>
    <row r="53" spans="1:7" ht="12.75" customHeight="1" x14ac:dyDescent="0.15">
      <c r="A53" s="59"/>
      <c r="C53" s="49"/>
    </row>
    <row r="54" spans="1:7" ht="12.75" customHeight="1" x14ac:dyDescent="0.15">
      <c r="A54" s="59"/>
      <c r="C54" s="49"/>
    </row>
    <row r="55" spans="1:7" ht="12.75" customHeight="1" x14ac:dyDescent="0.15">
      <c r="A55" s="59"/>
      <c r="C55" s="49"/>
    </row>
    <row r="56" spans="1:7" ht="12.75" customHeight="1" x14ac:dyDescent="0.15">
      <c r="A56" s="59"/>
      <c r="C56" s="49"/>
    </row>
    <row r="57" spans="1:7" ht="12.75" customHeight="1" x14ac:dyDescent="0.15">
      <c r="A57" s="59"/>
      <c r="C57" s="49"/>
    </row>
    <row r="58" spans="1:7" ht="12.75" customHeight="1" x14ac:dyDescent="0.15">
      <c r="A58" s="59"/>
      <c r="C58" s="49"/>
    </row>
    <row r="59" spans="1:7" ht="12.75" customHeight="1" x14ac:dyDescent="0.15">
      <c r="A59" s="59"/>
      <c r="C59" s="49"/>
    </row>
    <row r="60" spans="1:7" ht="12.75" customHeight="1" x14ac:dyDescent="0.15">
      <c r="A60" s="59"/>
      <c r="C60" s="49"/>
    </row>
    <row r="61" spans="1:7" ht="12.75" customHeight="1" x14ac:dyDescent="0.15">
      <c r="A61" s="59"/>
      <c r="C61" s="49"/>
    </row>
    <row r="62" spans="1:7" ht="12.75" customHeight="1" x14ac:dyDescent="0.15">
      <c r="A62" s="59"/>
      <c r="C62" s="49"/>
    </row>
    <row r="63" spans="1:7" ht="12.75" customHeight="1" x14ac:dyDescent="0.15">
      <c r="A63" s="59"/>
      <c r="C63" s="49"/>
    </row>
    <row r="64" spans="1:7" ht="12.75" customHeight="1" x14ac:dyDescent="0.15">
      <c r="A64" s="59"/>
      <c r="C64" s="49"/>
    </row>
    <row r="65" spans="1:5" ht="12.75" customHeight="1" x14ac:dyDescent="0.15">
      <c r="A65" s="59"/>
      <c r="C65" s="49"/>
    </row>
    <row r="66" spans="1:5" ht="12.75" customHeight="1" x14ac:dyDescent="0.15">
      <c r="A66" s="59"/>
      <c r="C66" s="49"/>
      <c r="E66" s="75"/>
    </row>
    <row r="67" spans="1:5" ht="12.75" customHeight="1" x14ac:dyDescent="0.15">
      <c r="A67" s="59"/>
      <c r="C67" s="49"/>
    </row>
    <row r="68" spans="1:5" ht="12.75" customHeight="1" x14ac:dyDescent="0.15">
      <c r="A68" s="59"/>
      <c r="C68" s="49"/>
    </row>
    <row r="69" spans="1:5" ht="12.75" customHeight="1" x14ac:dyDescent="0.15">
      <c r="A69" s="59"/>
      <c r="C69" s="49"/>
    </row>
    <row r="70" spans="1:5" ht="12.75" customHeight="1" x14ac:dyDescent="0.15">
      <c r="A70" s="59"/>
      <c r="C70" s="49"/>
    </row>
    <row r="71" spans="1:5" ht="12.75" customHeight="1" x14ac:dyDescent="0.15">
      <c r="A71" s="59"/>
      <c r="C71" s="49"/>
    </row>
    <row r="72" spans="1:5" ht="12.75" customHeight="1" x14ac:dyDescent="0.15">
      <c r="A72" s="59"/>
      <c r="C72" s="49"/>
    </row>
    <row r="73" spans="1:5" ht="12.75" customHeight="1" x14ac:dyDescent="0.15">
      <c r="A73" s="59"/>
      <c r="C73" s="49"/>
    </row>
    <row r="74" spans="1:5" ht="12.75" customHeight="1" x14ac:dyDescent="0.15">
      <c r="A74" s="59"/>
      <c r="C74" s="49"/>
    </row>
    <row r="75" spans="1:5" ht="12.75" customHeight="1" x14ac:dyDescent="0.15">
      <c r="A75" s="59"/>
      <c r="C75" s="49"/>
    </row>
    <row r="76" spans="1:5" ht="12.75" customHeight="1" x14ac:dyDescent="0.15">
      <c r="A76" s="59"/>
      <c r="C76" s="49"/>
    </row>
    <row r="77" spans="1:5" ht="12.75" customHeight="1" x14ac:dyDescent="0.15">
      <c r="A77" s="60"/>
      <c r="C77" s="49"/>
    </row>
    <row r="78" spans="1:5" ht="12.75" customHeight="1" x14ac:dyDescent="0.15">
      <c r="A78" s="60"/>
      <c r="C78" s="49"/>
    </row>
    <row r="79" spans="1:5" ht="12.75" customHeight="1" x14ac:dyDescent="0.15">
      <c r="A79" s="60"/>
      <c r="C79" s="49"/>
    </row>
    <row r="80" spans="1:5" ht="12.75" customHeight="1" x14ac:dyDescent="0.15">
      <c r="A80" s="60"/>
      <c r="C80" s="49"/>
    </row>
    <row r="81" spans="1:3" ht="12.75" hidden="1" customHeight="1" x14ac:dyDescent="0.15">
      <c r="A81" s="60"/>
      <c r="C81" s="49"/>
    </row>
    <row r="82" spans="1:3" ht="12.75" hidden="1" customHeight="1" x14ac:dyDescent="0.15">
      <c r="A82" s="60"/>
      <c r="C82" s="49"/>
    </row>
    <row r="83" spans="1:3" ht="12.75" hidden="1" customHeight="1" x14ac:dyDescent="0.15">
      <c r="A83" s="61"/>
      <c r="C83" s="49"/>
    </row>
    <row r="84" spans="1:3" ht="12.75" hidden="1" customHeight="1" x14ac:dyDescent="0.15">
      <c r="A84" s="60"/>
      <c r="C84" s="49"/>
    </row>
    <row r="85" spans="1:3" ht="12.75" hidden="1" customHeight="1" x14ac:dyDescent="0.15">
      <c r="A85" s="61"/>
      <c r="C85" s="49"/>
    </row>
    <row r="86" spans="1:3" ht="12.75" hidden="1" customHeight="1" x14ac:dyDescent="0.15">
      <c r="A86" s="60"/>
      <c r="C86" s="49"/>
    </row>
    <row r="87" spans="1:3" ht="12.75" hidden="1" customHeight="1" x14ac:dyDescent="0.15">
      <c r="A87" s="61"/>
      <c r="C87" s="57"/>
    </row>
    <row r="88" spans="1:3" ht="12.75" hidden="1" customHeight="1" x14ac:dyDescent="0.15">
      <c r="A88" s="60"/>
      <c r="C88" s="57"/>
    </row>
    <row r="89" spans="1:3" ht="12.75" hidden="1" customHeight="1" x14ac:dyDescent="0.15">
      <c r="A89" s="61"/>
      <c r="C89" s="57"/>
    </row>
    <row r="90" spans="1:3" ht="12.75" hidden="1" customHeight="1" thickBot="1" x14ac:dyDescent="0.2">
      <c r="A90" s="60"/>
      <c r="C90" s="57"/>
    </row>
    <row r="91" spans="1:3" ht="12.75" hidden="1" customHeight="1" x14ac:dyDescent="0.15">
      <c r="A91" s="61"/>
      <c r="C91" s="57"/>
    </row>
    <row r="92" spans="1:3" ht="12.75" hidden="1" customHeight="1" x14ac:dyDescent="0.15">
      <c r="A92" s="60"/>
      <c r="C92" s="57"/>
    </row>
    <row r="93" spans="1:3" ht="12.75" hidden="1" customHeight="1" x14ac:dyDescent="0.15">
      <c r="A93" s="61"/>
      <c r="C93" s="57"/>
    </row>
    <row r="94" spans="1:3" ht="12.75" hidden="1" customHeight="1" x14ac:dyDescent="0.15">
      <c r="A94" s="60"/>
      <c r="C94" s="57"/>
    </row>
    <row r="95" spans="1:3" ht="12.75" hidden="1" customHeight="1" x14ac:dyDescent="0.15">
      <c r="A95" s="61"/>
      <c r="C95" s="57"/>
    </row>
    <row r="96" spans="1:3" ht="12.75" hidden="1" customHeight="1" x14ac:dyDescent="0.15">
      <c r="A96" s="60"/>
      <c r="C96" s="57"/>
    </row>
    <row r="97" spans="1:3" ht="12.75" hidden="1" customHeight="1" x14ac:dyDescent="0.15">
      <c r="A97" s="61"/>
      <c r="C97" s="57"/>
    </row>
    <row r="98" spans="1:3" ht="12.75" hidden="1" customHeight="1" x14ac:dyDescent="0.15">
      <c r="A98" s="60"/>
      <c r="C98" s="57"/>
    </row>
    <row r="99" spans="1:3" ht="12.75" hidden="1" customHeight="1" x14ac:dyDescent="0.15">
      <c r="A99" s="61"/>
      <c r="C99" s="57"/>
    </row>
    <row r="100" spans="1:3" ht="12.75" hidden="1" customHeight="1" x14ac:dyDescent="0.15">
      <c r="A100" s="60"/>
      <c r="C100" s="57"/>
    </row>
    <row r="101" spans="1:3" ht="12.75" hidden="1" customHeight="1" x14ac:dyDescent="0.15">
      <c r="A101" s="61"/>
      <c r="C101" s="49"/>
    </row>
    <row r="102" spans="1:3" ht="12.75" hidden="1" customHeight="1" x14ac:dyDescent="0.15">
      <c r="A102" s="60"/>
      <c r="C102" s="49"/>
    </row>
    <row r="103" spans="1:3" ht="12.75" hidden="1" customHeight="1" x14ac:dyDescent="0.15">
      <c r="A103" s="61"/>
      <c r="C103" s="49"/>
    </row>
    <row r="104" spans="1:3" ht="12.75" hidden="1" customHeight="1" x14ac:dyDescent="0.15">
      <c r="A104" s="60"/>
      <c r="C104" s="49"/>
    </row>
    <row r="105" spans="1:3" ht="12.75" hidden="1" customHeight="1" x14ac:dyDescent="0.15">
      <c r="A105" s="61"/>
      <c r="C105" s="57"/>
    </row>
    <row r="106" spans="1:3" ht="12.75" hidden="1" customHeight="1" x14ac:dyDescent="0.15">
      <c r="A106" s="60"/>
      <c r="C106" s="57"/>
    </row>
    <row r="107" spans="1:3" ht="12.75" hidden="1" customHeight="1" x14ac:dyDescent="0.15">
      <c r="A107" s="61"/>
      <c r="C107" s="57"/>
    </row>
    <row r="108" spans="1:3" ht="12.75" hidden="1" customHeight="1" x14ac:dyDescent="0.15">
      <c r="A108" s="60"/>
      <c r="C108" s="57"/>
    </row>
    <row r="109" spans="1:3" ht="12.75" hidden="1" customHeight="1" x14ac:dyDescent="0.15">
      <c r="A109" s="61"/>
      <c r="C109" s="57"/>
    </row>
    <row r="110" spans="1:3" ht="12.75" hidden="1" customHeight="1" x14ac:dyDescent="0.15">
      <c r="A110" s="60"/>
      <c r="C110" s="57"/>
    </row>
    <row r="111" spans="1:3" ht="12.75" hidden="1" customHeight="1" x14ac:dyDescent="0.15">
      <c r="A111" s="61"/>
      <c r="C111" s="57"/>
    </row>
    <row r="112" spans="1:3" ht="12.75" hidden="1" customHeight="1" x14ac:dyDescent="0.15">
      <c r="A112" s="60"/>
      <c r="C112" s="57"/>
    </row>
    <row r="113" spans="1:7" ht="12.75" hidden="1" customHeight="1" x14ac:dyDescent="0.15">
      <c r="A113" s="61"/>
      <c r="C113" s="57"/>
    </row>
    <row r="114" spans="1:7" ht="12.75" hidden="1" customHeight="1" x14ac:dyDescent="0.15">
      <c r="A114" s="60"/>
      <c r="C114" s="57"/>
    </row>
    <row r="115" spans="1:7" ht="12.75" hidden="1" customHeight="1" x14ac:dyDescent="0.15">
      <c r="A115" s="61"/>
      <c r="C115" s="57"/>
    </row>
    <row r="116" spans="1:7" ht="12.75" hidden="1" customHeight="1" x14ac:dyDescent="0.15">
      <c r="A116" s="60"/>
      <c r="C116" s="57"/>
    </row>
    <row r="117" spans="1:7" ht="12.75" hidden="1" customHeight="1" x14ac:dyDescent="0.15">
      <c r="A117" s="61"/>
      <c r="C117" s="57"/>
    </row>
    <row r="118" spans="1:7" ht="12.75" hidden="1" customHeight="1" x14ac:dyDescent="0.15">
      <c r="A118" s="60"/>
      <c r="C118" s="57"/>
    </row>
    <row r="119" spans="1:7" ht="12.75" customHeight="1" thickBot="1" x14ac:dyDescent="0.2">
      <c r="A119" s="50" t="str">
        <f>A11</f>
        <v>Area 3</v>
      </c>
      <c r="B119" s="51" t="s">
        <v>92</v>
      </c>
      <c r="C119" s="52"/>
      <c r="D119" s="53"/>
      <c r="E119" s="73"/>
      <c r="F119" s="54"/>
      <c r="G119" s="55">
        <f>SUM(E51:E117)-SUM(F51:F117)</f>
        <v>0</v>
      </c>
    </row>
    <row r="120" spans="1:7" s="66" customFormat="1" ht="12.75" customHeight="1" thickTop="1" x14ac:dyDescent="0.15">
      <c r="A120" s="62"/>
      <c r="B120" s="39"/>
      <c r="C120" s="46"/>
      <c r="D120" s="63"/>
      <c r="E120" s="71"/>
      <c r="F120" s="64"/>
      <c r="G120" s="65"/>
    </row>
    <row r="121" spans="1:7" s="66" customFormat="1" ht="12.75" customHeight="1" x14ac:dyDescent="0.15">
      <c r="A121" s="62"/>
      <c r="B121" s="39"/>
      <c r="C121" s="46"/>
      <c r="D121" s="63"/>
      <c r="E121" s="71"/>
      <c r="F121" s="64"/>
      <c r="G121" s="65"/>
    </row>
    <row r="122" spans="1:7" s="66" customFormat="1" ht="12.75" customHeight="1" x14ac:dyDescent="0.15">
      <c r="A122" s="62"/>
      <c r="B122" s="39"/>
      <c r="C122" s="46"/>
      <c r="D122" s="63"/>
      <c r="E122" s="71"/>
      <c r="F122" s="64"/>
      <c r="G122" s="65"/>
    </row>
    <row r="123" spans="1:7" s="66" customFormat="1" ht="12.75" customHeight="1" x14ac:dyDescent="0.15">
      <c r="A123" s="62"/>
      <c r="B123" s="39"/>
      <c r="C123" s="46"/>
      <c r="D123" s="63"/>
      <c r="E123" s="71"/>
      <c r="F123" s="64"/>
      <c r="G123" s="65"/>
    </row>
    <row r="124" spans="1:7" s="66" customFormat="1" ht="12.75" customHeight="1" x14ac:dyDescent="0.15">
      <c r="A124" s="62"/>
      <c r="B124" s="39"/>
      <c r="C124" s="46"/>
      <c r="D124" s="63"/>
      <c r="E124" s="71"/>
      <c r="F124" s="64"/>
      <c r="G124" s="65"/>
    </row>
    <row r="125" spans="1:7" s="66" customFormat="1" ht="12.75" customHeight="1" x14ac:dyDescent="0.15">
      <c r="A125" s="62"/>
      <c r="B125" s="39"/>
      <c r="C125" s="46"/>
      <c r="D125" s="63"/>
      <c r="E125" s="71"/>
      <c r="F125" s="64"/>
      <c r="G125" s="65"/>
    </row>
    <row r="126" spans="1:7" s="66" customFormat="1" ht="12.75" customHeight="1" x14ac:dyDescent="0.15">
      <c r="A126" s="62"/>
      <c r="B126" s="39"/>
      <c r="C126" s="46"/>
      <c r="D126" s="63"/>
      <c r="E126" s="71"/>
      <c r="F126" s="64"/>
      <c r="G126" s="65"/>
    </row>
    <row r="127" spans="1:7" ht="12.75" customHeight="1" x14ac:dyDescent="0.15">
      <c r="A127" s="67"/>
      <c r="C127" s="46"/>
      <c r="D127" s="63"/>
      <c r="G127" s="68"/>
    </row>
    <row r="128" spans="1:7" ht="12.75" customHeight="1" x14ac:dyDescent="0.15">
      <c r="A128" s="67"/>
      <c r="C128" s="46"/>
      <c r="D128" s="63"/>
    </row>
    <row r="129" spans="1:5" ht="12.75" customHeight="1" x14ac:dyDescent="0.15">
      <c r="A129" s="67"/>
      <c r="C129" s="49"/>
      <c r="D129" s="69"/>
    </row>
    <row r="130" spans="1:5" ht="12.75" customHeight="1" x14ac:dyDescent="0.15">
      <c r="A130" s="67"/>
      <c r="C130" s="49"/>
      <c r="D130" s="69"/>
      <c r="E130" s="74"/>
    </row>
    <row r="131" spans="1:5" ht="12.75" customHeight="1" x14ac:dyDescent="0.15">
      <c r="A131" s="67"/>
      <c r="C131" s="49"/>
      <c r="D131" s="69"/>
      <c r="E131" s="74"/>
    </row>
    <row r="132" spans="1:5" ht="12.75" hidden="1" customHeight="1" x14ac:dyDescent="0.15">
      <c r="A132" s="67"/>
      <c r="C132" s="49"/>
      <c r="D132" s="69"/>
      <c r="E132" s="74"/>
    </row>
    <row r="133" spans="1:5" ht="12.75" hidden="1" customHeight="1" x14ac:dyDescent="0.15">
      <c r="A133" s="67"/>
      <c r="C133" s="49"/>
      <c r="D133" s="69"/>
      <c r="E133" s="74"/>
    </row>
    <row r="134" spans="1:5" ht="12.75" hidden="1" customHeight="1" x14ac:dyDescent="0.15">
      <c r="A134" s="67"/>
      <c r="C134" s="49"/>
      <c r="D134" s="69"/>
      <c r="E134" s="74"/>
    </row>
    <row r="135" spans="1:5" ht="12.75" hidden="1" customHeight="1" x14ac:dyDescent="0.15">
      <c r="A135" s="67"/>
      <c r="C135" s="49"/>
      <c r="D135" s="69"/>
      <c r="E135" s="74"/>
    </row>
    <row r="136" spans="1:5" ht="12.75" hidden="1" customHeight="1" x14ac:dyDescent="0.15">
      <c r="A136" s="67"/>
      <c r="C136" s="49"/>
      <c r="D136" s="69"/>
      <c r="E136" s="74"/>
    </row>
    <row r="137" spans="1:5" ht="12.75" hidden="1" customHeight="1" x14ac:dyDescent="0.15">
      <c r="A137" s="67"/>
      <c r="C137" s="49"/>
      <c r="E137" s="74"/>
    </row>
    <row r="138" spans="1:5" ht="12.75" hidden="1" customHeight="1" x14ac:dyDescent="0.15">
      <c r="A138" s="67"/>
      <c r="C138" s="49"/>
      <c r="E138" s="74"/>
    </row>
    <row r="139" spans="1:5" ht="12.75" hidden="1" customHeight="1" x14ac:dyDescent="0.15">
      <c r="A139" s="67"/>
      <c r="C139" s="49"/>
      <c r="E139" s="74"/>
    </row>
    <row r="140" spans="1:5" ht="12.75" hidden="1" customHeight="1" thickBot="1" x14ac:dyDescent="0.2">
      <c r="A140" s="67"/>
      <c r="C140" s="49"/>
      <c r="E140" s="74"/>
    </row>
    <row r="141" spans="1:5" ht="12.75" hidden="1" customHeight="1" x14ac:dyDescent="0.15">
      <c r="A141" s="67"/>
      <c r="C141" s="49"/>
      <c r="E141" s="74"/>
    </row>
    <row r="142" spans="1:5" ht="12.75" hidden="1" customHeight="1" x14ac:dyDescent="0.15">
      <c r="A142" s="67"/>
      <c r="C142" s="49"/>
      <c r="E142" s="74"/>
    </row>
    <row r="143" spans="1:5" ht="12.75" hidden="1" customHeight="1" x14ac:dyDescent="0.15">
      <c r="A143" s="67"/>
      <c r="C143" s="49"/>
      <c r="E143" s="74"/>
    </row>
    <row r="144" spans="1:5" ht="12.75" hidden="1" customHeight="1" x14ac:dyDescent="0.15">
      <c r="A144" s="67"/>
      <c r="C144" s="49"/>
      <c r="E144" s="74"/>
    </row>
    <row r="145" spans="1:5" ht="12.75" hidden="1" customHeight="1" x14ac:dyDescent="0.15">
      <c r="A145" s="67"/>
      <c r="C145" s="49"/>
      <c r="E145" s="74"/>
    </row>
    <row r="146" spans="1:5" ht="12.75" hidden="1" customHeight="1" x14ac:dyDescent="0.15">
      <c r="A146" s="67"/>
      <c r="C146" s="49"/>
      <c r="E146" s="74"/>
    </row>
    <row r="147" spans="1:5" ht="12.75" hidden="1" customHeight="1" x14ac:dyDescent="0.15">
      <c r="A147" s="67"/>
      <c r="C147" s="49"/>
      <c r="E147" s="74"/>
    </row>
    <row r="148" spans="1:5" ht="12.75" hidden="1" customHeight="1" x14ac:dyDescent="0.15">
      <c r="A148" s="67"/>
      <c r="C148" s="49"/>
      <c r="E148" s="74"/>
    </row>
    <row r="149" spans="1:5" ht="12.75" hidden="1" customHeight="1" x14ac:dyDescent="0.15">
      <c r="A149" s="67"/>
      <c r="C149" s="49"/>
      <c r="E149" s="74"/>
    </row>
    <row r="150" spans="1:5" ht="12.75" hidden="1" customHeight="1" x14ac:dyDescent="0.15">
      <c r="A150" s="67"/>
      <c r="C150" s="49"/>
      <c r="E150" s="74"/>
    </row>
    <row r="151" spans="1:5" ht="12.75" hidden="1" customHeight="1" x14ac:dyDescent="0.15">
      <c r="A151" s="67"/>
      <c r="C151" s="49"/>
      <c r="E151" s="74"/>
    </row>
    <row r="152" spans="1:5" ht="12.75" hidden="1" customHeight="1" x14ac:dyDescent="0.15">
      <c r="A152" s="67"/>
      <c r="C152" s="49"/>
      <c r="E152" s="74"/>
    </row>
    <row r="153" spans="1:5" ht="12.75" hidden="1" customHeight="1" x14ac:dyDescent="0.15">
      <c r="A153" s="67"/>
      <c r="C153" s="49"/>
      <c r="E153" s="74"/>
    </row>
    <row r="154" spans="1:5" ht="12.75" hidden="1" customHeight="1" x14ac:dyDescent="0.15">
      <c r="A154" s="67"/>
      <c r="C154" s="49"/>
      <c r="E154" s="74"/>
    </row>
    <row r="155" spans="1:5" ht="12.75" hidden="1" customHeight="1" x14ac:dyDescent="0.15">
      <c r="A155" s="67"/>
      <c r="C155" s="49"/>
      <c r="E155" s="74"/>
    </row>
    <row r="156" spans="1:5" ht="12.75" hidden="1" customHeight="1" x14ac:dyDescent="0.15">
      <c r="A156" s="67"/>
      <c r="C156" s="49"/>
    </row>
    <row r="157" spans="1:5" ht="12.75" hidden="1" customHeight="1" x14ac:dyDescent="0.15">
      <c r="A157" s="67"/>
      <c r="B157" s="59"/>
      <c r="C157" s="49"/>
      <c r="E157" s="74"/>
    </row>
    <row r="158" spans="1:5" ht="12.75" hidden="1" customHeight="1" x14ac:dyDescent="0.15">
      <c r="A158" s="56"/>
      <c r="B158" s="59"/>
      <c r="C158" s="49"/>
      <c r="E158" s="74"/>
    </row>
    <row r="159" spans="1:5" ht="12.75" hidden="1" customHeight="1" x14ac:dyDescent="0.15">
      <c r="A159" s="56"/>
      <c r="C159" s="49"/>
      <c r="E159" s="74"/>
    </row>
    <row r="160" spans="1:5" ht="12.75" hidden="1" customHeight="1" x14ac:dyDescent="0.15">
      <c r="A160" s="56"/>
      <c r="C160" s="49"/>
      <c r="E160" s="74"/>
    </row>
    <row r="161" spans="1:7" ht="12.75" hidden="1" customHeight="1" x14ac:dyDescent="0.15">
      <c r="A161" s="56"/>
      <c r="C161" s="49"/>
    </row>
    <row r="162" spans="1:7" ht="12.75" hidden="1" customHeight="1" x14ac:dyDescent="0.15">
      <c r="A162" s="56"/>
      <c r="C162" s="49"/>
      <c r="E162" s="74"/>
    </row>
    <row r="163" spans="1:7" ht="12.75" hidden="1" customHeight="1" x14ac:dyDescent="0.15">
      <c r="A163" s="56"/>
      <c r="C163" s="49"/>
      <c r="E163" s="74"/>
    </row>
    <row r="164" spans="1:7" ht="12.75" hidden="1" customHeight="1" x14ac:dyDescent="0.15">
      <c r="A164" s="56"/>
      <c r="C164" s="49"/>
      <c r="E164" s="74"/>
    </row>
    <row r="165" spans="1:7" ht="12.75" hidden="1" customHeight="1" x14ac:dyDescent="0.15">
      <c r="A165" s="56"/>
      <c r="C165" s="49"/>
      <c r="E165" s="74"/>
    </row>
    <row r="166" spans="1:7" ht="12.75" hidden="1" customHeight="1" x14ac:dyDescent="0.15">
      <c r="A166" s="56"/>
      <c r="C166" s="49"/>
      <c r="E166" s="74"/>
    </row>
    <row r="167" spans="1:7" ht="12.75" hidden="1" customHeight="1" x14ac:dyDescent="0.15">
      <c r="A167" s="56"/>
      <c r="C167" s="49"/>
      <c r="E167" s="74"/>
    </row>
    <row r="168" spans="1:7" ht="12.75" hidden="1" customHeight="1" x14ac:dyDescent="0.15">
      <c r="A168" s="56"/>
      <c r="C168" s="49"/>
      <c r="E168" s="74"/>
    </row>
    <row r="169" spans="1:7" ht="12.75" hidden="1" customHeight="1" x14ac:dyDescent="0.15">
      <c r="A169" s="56"/>
      <c r="C169" s="49"/>
      <c r="E169" s="74"/>
    </row>
    <row r="170" spans="1:7" ht="12.75" hidden="1" customHeight="1" x14ac:dyDescent="0.15">
      <c r="A170" s="56"/>
      <c r="C170" s="49"/>
      <c r="E170" s="74"/>
    </row>
    <row r="171" spans="1:7" ht="12.75" hidden="1" customHeight="1" x14ac:dyDescent="0.15">
      <c r="A171" s="56"/>
      <c r="C171" s="49"/>
      <c r="E171" s="74"/>
    </row>
    <row r="172" spans="1:7" ht="12.75" hidden="1" customHeight="1" x14ac:dyDescent="0.15"/>
    <row r="173" spans="1:7" ht="12.75" customHeight="1" thickBot="1" x14ac:dyDescent="0.2">
      <c r="A173" s="50" t="str">
        <f>A11</f>
        <v>Area 3</v>
      </c>
      <c r="B173" s="51" t="s">
        <v>93</v>
      </c>
      <c r="C173" s="52"/>
      <c r="D173" s="53"/>
      <c r="E173" s="73"/>
      <c r="F173" s="54"/>
      <c r="G173" s="55">
        <f>SUM(E120:E172)-SUM(F120:F172)</f>
        <v>0</v>
      </c>
    </row>
    <row r="174" spans="1:7" ht="12.75" customHeight="1" thickTop="1" x14ac:dyDescent="0.15"/>
    <row r="176" spans="1:7" ht="12.75" customHeight="1" x14ac:dyDescent="0.15">
      <c r="G176" s="70"/>
    </row>
    <row r="232" hidden="1" x14ac:dyDescent="0.15"/>
    <row r="233" hidden="1" x14ac:dyDescent="0.15"/>
    <row r="234" hidden="1" x14ac:dyDescent="0.15"/>
    <row r="235" hidden="1" x14ac:dyDescent="0.15"/>
    <row r="236" hidden="1" x14ac:dyDescent="0.15"/>
    <row r="237" hidden="1" x14ac:dyDescent="0.15"/>
    <row r="238" hidden="1" x14ac:dyDescent="0.15"/>
    <row r="239" hidden="1" x14ac:dyDescent="0.15"/>
    <row r="240" hidden="1" x14ac:dyDescent="0.15"/>
    <row r="241" hidden="1" x14ac:dyDescent="0.15"/>
    <row r="242" hidden="1" x14ac:dyDescent="0.15"/>
    <row r="243" hidden="1" x14ac:dyDescent="0.15"/>
    <row r="244" ht="12" hidden="1" customHeight="1" x14ac:dyDescent="0.15"/>
    <row r="245" hidden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70" ht="12.75" customHeight="1" x14ac:dyDescent="0.15"/>
    <row r="271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</sheetData>
  <mergeCells count="1">
    <mergeCell ref="A2:G2"/>
  </mergeCells>
  <phoneticPr fontId="7" type="noConversion"/>
  <pageMargins left="0.75" right="0.75" top="1" bottom="1" header="0.5" footer="0.5"/>
  <pageSetup fitToHeight="7" orientation="landscape" r:id="rId1"/>
  <headerFooter alignWithMargins="0">
    <oddHeader>&amp;C&amp;"Arial,Bold"&amp;11&amp;A
Expenses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7"/>
  <sheetViews>
    <sheetView showOutlineSymbols="0" workbookViewId="0">
      <selection activeCell="C10" sqref="C10"/>
    </sheetView>
  </sheetViews>
  <sheetFormatPr baseColWidth="10" defaultColWidth="6.83203125" defaultRowHeight="12.75" customHeight="1" x14ac:dyDescent="0.15"/>
  <cols>
    <col min="1" max="2" width="6.83203125" style="16" customWidth="1"/>
    <col min="3" max="3" width="13.33203125" style="16" customWidth="1"/>
    <col min="4" max="4" width="33.33203125" style="16" customWidth="1"/>
    <col min="5" max="5" width="13.33203125" style="16" customWidth="1"/>
    <col min="6" max="6" width="13.1640625" style="16" customWidth="1"/>
    <col min="7" max="16384" width="6.83203125" style="16"/>
  </cols>
  <sheetData>
    <row r="1" spans="1:6" ht="12.75" customHeight="1" x14ac:dyDescent="0.15">
      <c r="C1" s="16" t="s">
        <v>46</v>
      </c>
      <c r="D1" s="16" t="s">
        <v>19</v>
      </c>
    </row>
    <row r="3" spans="1:6" ht="12.75" customHeight="1" x14ac:dyDescent="0.15">
      <c r="A3" s="17" t="s">
        <v>47</v>
      </c>
      <c r="B3" s="17" t="s">
        <v>48</v>
      </c>
      <c r="C3" s="17" t="s">
        <v>13</v>
      </c>
      <c r="D3" s="17" t="s">
        <v>14</v>
      </c>
    </row>
    <row r="4" spans="1:6" ht="13" x14ac:dyDescent="0.15">
      <c r="A4" t="s">
        <v>51</v>
      </c>
      <c r="B4" t="s">
        <v>49</v>
      </c>
      <c r="C4" s="14">
        <v>39869</v>
      </c>
      <c r="D4" t="s">
        <v>50</v>
      </c>
      <c r="E4" s="15">
        <v>160.19999999999999</v>
      </c>
    </row>
    <row r="5" spans="1:6" ht="13" x14ac:dyDescent="0.15">
      <c r="A5" t="s">
        <v>5</v>
      </c>
      <c r="B5"/>
      <c r="C5" s="15"/>
      <c r="E5" s="19"/>
    </row>
    <row r="6" spans="1:6" ht="13" x14ac:dyDescent="0.15">
      <c r="C6" s="18"/>
      <c r="D6" s="26" t="s">
        <v>72</v>
      </c>
      <c r="E6" s="27"/>
      <c r="F6" s="27">
        <f>SUM(E4:E5)</f>
        <v>160.19999999999999</v>
      </c>
    </row>
    <row r="7" spans="1:6" ht="13" x14ac:dyDescent="0.15">
      <c r="A7" s="22" t="s">
        <v>52</v>
      </c>
      <c r="B7" s="22" t="s">
        <v>53</v>
      </c>
      <c r="C7" s="25">
        <v>39891</v>
      </c>
      <c r="D7" s="22" t="s">
        <v>55</v>
      </c>
      <c r="E7" s="23">
        <v>697.04</v>
      </c>
    </row>
    <row r="8" spans="1:6" ht="12.75" customHeight="1" x14ac:dyDescent="0.15">
      <c r="A8" s="22" t="s">
        <v>52</v>
      </c>
      <c r="B8" s="22" t="s">
        <v>53</v>
      </c>
      <c r="C8" s="25">
        <v>39891</v>
      </c>
      <c r="D8" s="22" t="s">
        <v>56</v>
      </c>
      <c r="E8" s="23">
        <v>423.86</v>
      </c>
    </row>
    <row r="9" spans="1:6" ht="12.75" customHeight="1" x14ac:dyDescent="0.15">
      <c r="A9" s="22" t="s">
        <v>52</v>
      </c>
      <c r="B9" s="22" t="s">
        <v>53</v>
      </c>
      <c r="C9" s="25">
        <v>39891</v>
      </c>
      <c r="D9" s="22" t="s">
        <v>57</v>
      </c>
      <c r="E9" s="23">
        <v>294.52999999999997</v>
      </c>
    </row>
    <row r="10" spans="1:6" ht="12.75" customHeight="1" x14ac:dyDescent="0.15">
      <c r="A10" s="22" t="s">
        <v>52</v>
      </c>
      <c r="B10" s="22" t="s">
        <v>53</v>
      </c>
      <c r="C10" s="25">
        <v>39891</v>
      </c>
      <c r="D10" s="22" t="s">
        <v>58</v>
      </c>
      <c r="E10" s="23">
        <v>608.33000000000004</v>
      </c>
    </row>
    <row r="11" spans="1:6" ht="12.75" customHeight="1" x14ac:dyDescent="0.15">
      <c r="A11" s="22" t="s">
        <v>52</v>
      </c>
      <c r="B11" s="22" t="s">
        <v>53</v>
      </c>
      <c r="C11" s="25">
        <v>39891</v>
      </c>
      <c r="D11" s="22" t="s">
        <v>59</v>
      </c>
      <c r="E11" s="23">
        <v>390.31</v>
      </c>
    </row>
    <row r="12" spans="1:6" ht="12.75" customHeight="1" x14ac:dyDescent="0.15">
      <c r="A12" s="22" t="s">
        <v>52</v>
      </c>
      <c r="B12" s="22" t="s">
        <v>53</v>
      </c>
      <c r="C12" s="25">
        <v>39891</v>
      </c>
      <c r="D12" s="22" t="s">
        <v>60</v>
      </c>
      <c r="E12" s="23">
        <v>400.53</v>
      </c>
    </row>
    <row r="13" spans="1:6" ht="12.75" customHeight="1" x14ac:dyDescent="0.15">
      <c r="A13" s="22" t="s">
        <v>52</v>
      </c>
      <c r="B13" s="22" t="s">
        <v>53</v>
      </c>
      <c r="C13" s="25">
        <v>39891</v>
      </c>
      <c r="D13" s="22" t="s">
        <v>61</v>
      </c>
      <c r="E13" s="23">
        <v>262.52999999999997</v>
      </c>
    </row>
    <row r="14" spans="1:6" ht="12.75" customHeight="1" x14ac:dyDescent="0.15">
      <c r="A14" s="22" t="s">
        <v>52</v>
      </c>
      <c r="B14" s="22" t="s">
        <v>53</v>
      </c>
      <c r="C14" s="25">
        <v>39891</v>
      </c>
      <c r="D14" s="22" t="s">
        <v>62</v>
      </c>
      <c r="E14" s="23">
        <v>90</v>
      </c>
    </row>
    <row r="15" spans="1:6" ht="12.75" customHeight="1" x14ac:dyDescent="0.15">
      <c r="A15" s="22" t="s">
        <v>52</v>
      </c>
      <c r="B15" s="22" t="s">
        <v>53</v>
      </c>
      <c r="C15" s="25">
        <v>39891</v>
      </c>
      <c r="D15" s="22" t="s">
        <v>63</v>
      </c>
      <c r="E15" s="23">
        <v>282.52999999999997</v>
      </c>
    </row>
    <row r="16" spans="1:6" ht="12.75" customHeight="1" x14ac:dyDescent="0.15">
      <c r="A16" s="22" t="s">
        <v>52</v>
      </c>
      <c r="B16" s="22" t="s">
        <v>53</v>
      </c>
      <c r="C16" s="25">
        <v>39891</v>
      </c>
      <c r="D16" s="22" t="s">
        <v>64</v>
      </c>
      <c r="E16" s="23">
        <v>529.33000000000004</v>
      </c>
    </row>
    <row r="17" spans="1:6" ht="12.75" customHeight="1" x14ac:dyDescent="0.15">
      <c r="A17" s="22" t="s">
        <v>52</v>
      </c>
      <c r="B17" s="22" t="s">
        <v>53</v>
      </c>
      <c r="C17" s="25">
        <v>39891</v>
      </c>
      <c r="D17" s="22" t="s">
        <v>65</v>
      </c>
      <c r="E17" s="23">
        <v>178.56</v>
      </c>
    </row>
    <row r="18" spans="1:6" ht="12.75" customHeight="1" x14ac:dyDescent="0.15">
      <c r="A18" s="22" t="s">
        <v>52</v>
      </c>
      <c r="B18" s="22" t="s">
        <v>53</v>
      </c>
      <c r="C18" s="25">
        <v>39891</v>
      </c>
      <c r="D18" s="22" t="s">
        <v>66</v>
      </c>
      <c r="E18" s="23">
        <v>173</v>
      </c>
    </row>
    <row r="19" spans="1:6" ht="12.75" customHeight="1" x14ac:dyDescent="0.15">
      <c r="A19" s="22" t="s">
        <v>52</v>
      </c>
      <c r="B19" s="22" t="s">
        <v>53</v>
      </c>
      <c r="C19" s="25">
        <v>39891</v>
      </c>
      <c r="D19" s="22" t="s">
        <v>67</v>
      </c>
      <c r="E19" s="23">
        <v>45</v>
      </c>
    </row>
    <row r="20" spans="1:6" ht="12.75" customHeight="1" x14ac:dyDescent="0.15">
      <c r="A20" s="22" t="s">
        <v>52</v>
      </c>
      <c r="B20" s="22" t="s">
        <v>53</v>
      </c>
      <c r="C20" s="25">
        <v>39891</v>
      </c>
      <c r="D20" s="22" t="s">
        <v>68</v>
      </c>
      <c r="E20" s="23">
        <v>8317.24</v>
      </c>
    </row>
    <row r="21" spans="1:6" ht="12.75" customHeight="1" x14ac:dyDescent="0.15">
      <c r="A21" s="22" t="s">
        <v>52</v>
      </c>
      <c r="B21" s="22" t="s">
        <v>53</v>
      </c>
      <c r="C21" s="25">
        <v>39896</v>
      </c>
      <c r="D21" s="22" t="s">
        <v>69</v>
      </c>
      <c r="E21" s="23">
        <v>652.30999999999995</v>
      </c>
    </row>
    <row r="22" spans="1:6" ht="12.75" customHeight="1" x14ac:dyDescent="0.15">
      <c r="A22" s="22" t="s">
        <v>52</v>
      </c>
      <c r="B22" s="22" t="s">
        <v>53</v>
      </c>
      <c r="C22" s="25">
        <v>39896</v>
      </c>
      <c r="D22" s="22" t="s">
        <v>70</v>
      </c>
      <c r="E22" s="23">
        <v>877.99</v>
      </c>
    </row>
    <row r="23" spans="1:6" ht="12.75" customHeight="1" x14ac:dyDescent="0.15">
      <c r="A23" s="22" t="s">
        <v>52</v>
      </c>
      <c r="B23" s="22" t="s">
        <v>53</v>
      </c>
      <c r="C23" s="25">
        <v>39896</v>
      </c>
      <c r="D23" s="22" t="s">
        <v>71</v>
      </c>
      <c r="E23" s="23">
        <v>409.53</v>
      </c>
    </row>
    <row r="24" spans="1:6" ht="12.75" customHeight="1" x14ac:dyDescent="0.15">
      <c r="A24" s="22" t="s">
        <v>54</v>
      </c>
      <c r="B24" s="22"/>
      <c r="C24" s="24"/>
      <c r="D24" s="26" t="s">
        <v>73</v>
      </c>
      <c r="E24" s="26"/>
      <c r="F24" s="28">
        <f>SUM(E7:E23)</f>
        <v>14632.62</v>
      </c>
    </row>
    <row r="26" spans="1:6" ht="12.75" customHeight="1" thickBot="1" x14ac:dyDescent="0.2">
      <c r="D26" s="20" t="s">
        <v>74</v>
      </c>
      <c r="E26" s="20"/>
      <c r="F26" s="21">
        <f>F24+F6</f>
        <v>14792.820000000002</v>
      </c>
    </row>
    <row r="27" spans="1:6" ht="12.75" customHeight="1" thickTop="1" x14ac:dyDescent="0.15"/>
  </sheetData>
  <phoneticPr fontId="6" type="noConversion"/>
  <pageMargins left="0.92" right="0" top="0.96" bottom="0.56999999999999995" header="0.31" footer="0"/>
  <pageSetup fitToWidth="0" fitToHeight="0" orientation="landscape" r:id="rId1"/>
  <headerFooter alignWithMargins="0">
    <oddHeader>&amp;C&amp;"Arial,Bold"&amp;11&amp;A
2008 Expenses</oddHeader>
    <oddFooter>&amp;L&amp;Z&amp;F&amp;RPage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17"/>
  <sheetViews>
    <sheetView showOutlineSymbols="0" workbookViewId="0">
      <selection activeCell="D22" sqref="D22"/>
    </sheetView>
  </sheetViews>
  <sheetFormatPr baseColWidth="10" defaultColWidth="6.83203125" defaultRowHeight="12.75" customHeight="1" x14ac:dyDescent="0.15"/>
  <cols>
    <col min="1" max="2" width="6.83203125" style="4" customWidth="1"/>
    <col min="3" max="3" width="15.5" style="4" customWidth="1"/>
    <col min="4" max="4" width="10.33203125" style="5" customWidth="1"/>
    <col min="5" max="5" width="11.5" style="4" hidden="1" customWidth="1"/>
    <col min="6" max="6" width="12.83203125" style="5" customWidth="1"/>
    <col min="7" max="7" width="33.1640625" style="4" customWidth="1"/>
    <col min="8" max="9" width="10" style="4" customWidth="1"/>
    <col min="10" max="10" width="10.5" style="4" customWidth="1"/>
    <col min="11" max="16384" width="6.83203125" style="4"/>
  </cols>
  <sheetData>
    <row r="2" spans="1:10" s="3" customFormat="1" ht="12.75" customHeight="1" x14ac:dyDescent="0.15">
      <c r="A2" s="3" t="s">
        <v>9</v>
      </c>
      <c r="B2" s="3" t="s">
        <v>10</v>
      </c>
      <c r="C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44</v>
      </c>
    </row>
    <row r="4" spans="1:10" ht="13" x14ac:dyDescent="0.15">
      <c r="A4" s="4" t="s">
        <v>17</v>
      </c>
      <c r="B4" s="4" t="s">
        <v>18</v>
      </c>
      <c r="C4" s="4" t="s">
        <v>19</v>
      </c>
      <c r="D4" s="5" t="s">
        <v>20</v>
      </c>
      <c r="E4" s="4" t="s">
        <v>21</v>
      </c>
      <c r="F4" s="6">
        <v>39478</v>
      </c>
      <c r="G4" s="4" t="s">
        <v>22</v>
      </c>
      <c r="H4" s="7">
        <v>209.87</v>
      </c>
      <c r="I4" s="7">
        <v>0</v>
      </c>
    </row>
    <row r="5" spans="1:10" ht="13" x14ac:dyDescent="0.15">
      <c r="A5" s="4" t="s">
        <v>23</v>
      </c>
      <c r="B5" s="4" t="s">
        <v>18</v>
      </c>
      <c r="C5" s="4" t="s">
        <v>19</v>
      </c>
      <c r="D5" s="5" t="s">
        <v>24</v>
      </c>
      <c r="E5" s="4" t="s">
        <v>25</v>
      </c>
      <c r="F5" s="6">
        <v>39538</v>
      </c>
      <c r="G5" s="4" t="s">
        <v>22</v>
      </c>
      <c r="H5" s="7">
        <v>18108</v>
      </c>
      <c r="I5" s="7">
        <v>0</v>
      </c>
    </row>
    <row r="6" spans="1:10" ht="13" x14ac:dyDescent="0.15">
      <c r="A6" t="s">
        <v>29</v>
      </c>
      <c r="B6" t="s">
        <v>18</v>
      </c>
      <c r="C6" t="s">
        <v>19</v>
      </c>
      <c r="D6" s="13" t="s">
        <v>30</v>
      </c>
      <c r="E6" t="s">
        <v>31</v>
      </c>
      <c r="F6" s="14">
        <v>39609</v>
      </c>
      <c r="G6" t="s">
        <v>7</v>
      </c>
      <c r="H6" s="15">
        <v>0</v>
      </c>
      <c r="I6" s="15">
        <v>501.73</v>
      </c>
    </row>
    <row r="7" spans="1:10" ht="13" x14ac:dyDescent="0.15">
      <c r="A7" s="4" t="s">
        <v>26</v>
      </c>
      <c r="B7" s="4" t="s">
        <v>18</v>
      </c>
      <c r="C7" s="4" t="s">
        <v>19</v>
      </c>
      <c r="D7" s="5" t="s">
        <v>27</v>
      </c>
      <c r="E7" s="4" t="s">
        <v>28</v>
      </c>
      <c r="F7" s="6">
        <v>39584</v>
      </c>
      <c r="G7" s="4" t="s">
        <v>6</v>
      </c>
      <c r="H7" s="7">
        <v>471.49</v>
      </c>
      <c r="I7" s="7">
        <v>0</v>
      </c>
    </row>
    <row r="8" spans="1:10" ht="14" thickBot="1" x14ac:dyDescent="0.2">
      <c r="F8" s="6"/>
      <c r="G8" s="8" t="s">
        <v>32</v>
      </c>
      <c r="H8" s="9">
        <f>SUM(H4:H7)</f>
        <v>18789.36</v>
      </c>
      <c r="I8" s="9">
        <f>SUM(I4:I7)</f>
        <v>501.73</v>
      </c>
      <c r="J8" s="9">
        <f>I8-H8</f>
        <v>-18287.63</v>
      </c>
    </row>
    <row r="9" spans="1:10" ht="14" thickTop="1" x14ac:dyDescent="0.15">
      <c r="F9" s="6"/>
      <c r="H9" s="7"/>
      <c r="I9" s="7"/>
    </row>
    <row r="10" spans="1:10" ht="13" x14ac:dyDescent="0.15">
      <c r="A10" s="4" t="s">
        <v>33</v>
      </c>
      <c r="B10" s="4" t="s">
        <v>18</v>
      </c>
      <c r="C10" s="4" t="s">
        <v>19</v>
      </c>
      <c r="D10" s="5" t="s">
        <v>34</v>
      </c>
      <c r="E10" s="4" t="s">
        <v>35</v>
      </c>
      <c r="F10" s="6">
        <v>39637</v>
      </c>
      <c r="G10" s="4" t="s">
        <v>36</v>
      </c>
      <c r="H10" s="7">
        <v>206.57</v>
      </c>
      <c r="I10" s="7">
        <v>0</v>
      </c>
    </row>
    <row r="11" spans="1:10" ht="13" x14ac:dyDescent="0.15">
      <c r="A11" s="4" t="s">
        <v>33</v>
      </c>
      <c r="B11" s="4" t="s">
        <v>18</v>
      </c>
      <c r="C11" s="4" t="s">
        <v>19</v>
      </c>
      <c r="D11" s="5" t="s">
        <v>34</v>
      </c>
      <c r="E11" s="4" t="s">
        <v>31</v>
      </c>
      <c r="F11" s="6">
        <v>39643</v>
      </c>
      <c r="G11" s="4" t="s">
        <v>37</v>
      </c>
      <c r="H11" s="7">
        <v>501.73</v>
      </c>
      <c r="I11" s="7">
        <v>0</v>
      </c>
    </row>
    <row r="12" spans="1:10" ht="13" x14ac:dyDescent="0.15">
      <c r="A12" s="4" t="s">
        <v>33</v>
      </c>
      <c r="B12" s="4" t="s">
        <v>18</v>
      </c>
      <c r="C12" s="4" t="s">
        <v>19</v>
      </c>
      <c r="D12" s="5" t="s">
        <v>34</v>
      </c>
      <c r="E12" s="4" t="s">
        <v>31</v>
      </c>
      <c r="F12" s="6">
        <v>39643</v>
      </c>
      <c r="G12" s="4" t="s">
        <v>37</v>
      </c>
      <c r="H12" s="7">
        <v>501.73</v>
      </c>
      <c r="I12" s="7">
        <v>0</v>
      </c>
    </row>
    <row r="13" spans="1:10" ht="13" x14ac:dyDescent="0.15">
      <c r="A13" s="4" t="s">
        <v>38</v>
      </c>
      <c r="B13" s="4" t="s">
        <v>18</v>
      </c>
      <c r="C13" s="4" t="s">
        <v>19</v>
      </c>
      <c r="D13" s="5" t="s">
        <v>39</v>
      </c>
      <c r="E13" s="4" t="s">
        <v>40</v>
      </c>
      <c r="F13" s="6">
        <v>39674</v>
      </c>
      <c r="G13" s="4" t="s">
        <v>41</v>
      </c>
      <c r="H13" s="7">
        <v>603.67999999999995</v>
      </c>
      <c r="I13" s="7">
        <v>0</v>
      </c>
    </row>
    <row r="14" spans="1:10" ht="13" x14ac:dyDescent="0.15">
      <c r="A14" s="4" t="s">
        <v>38</v>
      </c>
      <c r="B14" s="4" t="s">
        <v>18</v>
      </c>
      <c r="C14" s="4" t="s">
        <v>19</v>
      </c>
      <c r="D14" s="5" t="s">
        <v>39</v>
      </c>
      <c r="E14" s="4" t="s">
        <v>42</v>
      </c>
      <c r="F14" s="6">
        <v>39679</v>
      </c>
      <c r="G14" s="4" t="s">
        <v>43</v>
      </c>
      <c r="H14" s="7">
        <v>508.4</v>
      </c>
      <c r="I14" s="7">
        <v>0</v>
      </c>
    </row>
    <row r="16" spans="1:10" ht="12.75" customHeight="1" thickBot="1" x14ac:dyDescent="0.2">
      <c r="G16" s="10" t="s">
        <v>45</v>
      </c>
      <c r="H16" s="11">
        <f>SUM(H10:H14)</f>
        <v>2322.11</v>
      </c>
      <c r="I16" s="11">
        <f>SUM(I10:I14)</f>
        <v>0</v>
      </c>
      <c r="J16" s="11">
        <f>I16-H16</f>
        <v>-2322.11</v>
      </c>
    </row>
    <row r="17" spans="9:9" ht="12.75" customHeight="1" thickTop="1" x14ac:dyDescent="0.15">
      <c r="I17" s="7"/>
    </row>
  </sheetData>
  <phoneticPr fontId="2" type="noConversion"/>
  <pageMargins left="0" right="0" top="0" bottom="0" header="0" footer="0"/>
  <pageSetup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Area 3 Qtrly Report </vt:lpstr>
      <vt:lpstr>MEETING TOTALS</vt:lpstr>
      <vt:lpstr>AREA 3 DETAIL </vt:lpstr>
      <vt:lpstr>Area IV Yr</vt:lpstr>
      <vt:lpstr>Area 4 Q4 08</vt:lpstr>
      <vt:lpstr>'Area 3 Qtrly Report '!Print_Area</vt:lpstr>
    </vt:vector>
  </TitlesOfParts>
  <Company>American Psychiatric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Dgao</dc:creator>
  <cp:lastModifiedBy>Bill Greenberg</cp:lastModifiedBy>
  <cp:lastPrinted>2019-09-02T20:41:33Z</cp:lastPrinted>
  <dcterms:created xsi:type="dcterms:W3CDTF">2001-07-17T17:44:57Z</dcterms:created>
  <dcterms:modified xsi:type="dcterms:W3CDTF">2019-09-03T03:09:29Z</dcterms:modified>
</cp:coreProperties>
</file>